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9440" windowHeight="11760" tabRatio="852" activeTab="7"/>
  </bookViews>
  <sheets>
    <sheet name="bov" sheetId="1" r:id="rId1"/>
    <sheet name="bac" sheetId="2" r:id="rId2"/>
    <sheet name="ss" sheetId="3" r:id="rId3"/>
    <sheet name="s1" sheetId="4" state="hidden" r:id="rId4"/>
    <sheet name="s2" sheetId="5" state="hidden" r:id="rId5"/>
    <sheet name="s3" sheetId="6" r:id="rId6"/>
    <sheet name="s4" sheetId="7" r:id="rId7"/>
    <sheet name="s5" sheetId="8" r:id="rId8"/>
    <sheet name="caval" sheetId="9" state="hidden" r:id="rId9"/>
    <sheet name="caval 1" sheetId="10" state="hidden" r:id="rId10"/>
    <sheet name="caval 2" sheetId="11" state="hidden" r:id="rId11"/>
    <sheet name="caval 3" sheetId="12" state="hidden" r:id="rId12"/>
    <sheet name="caval 4" sheetId="13" state="hidden" r:id="rId13"/>
    <sheet name="caval 5" sheetId="14" state="hidden" r:id="rId14"/>
  </sheets>
  <definedNames>
    <definedName name="_xlnm.Print_Titles" localSheetId="8">'caval'!$7:$7</definedName>
    <definedName name="_xlnm.Print_Titles" localSheetId="9">'caval 1'!$7:$7</definedName>
    <definedName name="_xlnm.Print_Titles" localSheetId="10">'caval 2'!$7:$7</definedName>
    <definedName name="_xlnm.Print_Titles" localSheetId="11">'caval 3'!$7:$7</definedName>
    <definedName name="_xlnm.Print_Titles" localSheetId="12">'caval 4'!$7:$7</definedName>
    <definedName name="_xlnm.Print_Titles" localSheetId="13">'caval 5'!$7:$7</definedName>
    <definedName name="_xlnm.Print_Titles" localSheetId="3">'s1'!$16:$16</definedName>
    <definedName name="_xlnm.Print_Titles" localSheetId="4">'s2'!$16:$16</definedName>
    <definedName name="_xlnm.Print_Titles" localSheetId="5">'s3'!$16:$16</definedName>
    <definedName name="_xlnm.Print_Titles" localSheetId="6">'s4'!$16:$16</definedName>
    <definedName name="_xlnm.Print_Titles" localSheetId="7">'s5'!$16:$16</definedName>
    <definedName name="_xlnm.Print_Titles" localSheetId="2">'ss'!$9:$9</definedName>
  </definedNames>
  <calcPr fullCalcOnLoad="1"/>
</workbook>
</file>

<file path=xl/sharedStrings.xml><?xml version="1.0" encoding="utf-8"?>
<sst xmlns="http://schemas.openxmlformats.org/spreadsheetml/2006/main" count="599" uniqueCount="263">
  <si>
    <t>NN</t>
  </si>
  <si>
    <t>²ßË³ï³ÝùÝ»ñÇ ³Ýí³ÝáõÙÁ</t>
  </si>
  <si>
    <t>x1.02x1.05x</t>
  </si>
  <si>
    <t>ï</t>
  </si>
  <si>
    <r>
      <t>Ù</t>
    </r>
    <r>
      <rPr>
        <vertAlign val="superscript"/>
        <sz val="8"/>
        <rFont val="Arial Armenian"/>
        <family val="2"/>
      </rPr>
      <t>3</t>
    </r>
  </si>
  <si>
    <t>Þ³ÑáõÛÃ 11%</t>
  </si>
  <si>
    <t>ÀÝ¹³Ù»ÝÁ</t>
  </si>
  <si>
    <t>²²Ð 20%</t>
  </si>
  <si>
    <t>Ü³Ë³·ÍÙ³Ý ³ßË³ï³ÝùÝ»ñ</t>
  </si>
  <si>
    <t>Ü³Ë N1</t>
  </si>
  <si>
    <t>·Ù</t>
  </si>
  <si>
    <t>Ñ³ï</t>
  </si>
  <si>
    <r>
      <t>Ù</t>
    </r>
    <r>
      <rPr>
        <vertAlign val="superscript"/>
        <sz val="8"/>
        <rFont val="Arial Armenian"/>
        <family val="2"/>
      </rPr>
      <t>2</t>
    </r>
  </si>
  <si>
    <t>P16-4</t>
  </si>
  <si>
    <t>P16-5</t>
  </si>
  <si>
    <t>C310-3
K=1.2
ï.Ù.Ï. 29</t>
  </si>
  <si>
    <r>
      <t>Ö³Ý³å³ñÑÝ»ñÇ ³ëý³ÉïÇ Í³ÍÏáõÛÃÇ ÷áë³ÛÇÝ Ýáñá·áõÙ Ù³Ýñ³Ñ³ïÇÏ ³ëý³Éï³µ»ïáÝáí 5ëÙ ÙÇçÇÝ Ñ³ëïáõÃÛ³Ùµ, ÙÇÝã»õ 5Ù</t>
    </r>
    <r>
      <rPr>
        <vertAlign val="superscript"/>
        <sz val="8"/>
        <rFont val="Arial Armenian"/>
        <family val="2"/>
      </rPr>
      <t>2</t>
    </r>
    <r>
      <rPr>
        <sz val="8"/>
        <rFont val="Arial Armenian"/>
        <family val="2"/>
      </rPr>
      <t xml:space="preserve"> Ù³Ï»ñ»ëáí /Ù»Ï ï»ÕáõÙ/ </t>
    </r>
  </si>
  <si>
    <r>
      <t>Ö³Ý³å³ñÑÝ»ñÇ ³ëý³ÉïÇ Í³ÍÏáõÛÃÇ ÷áë³ÛÇÝ Ýáñá·áõÙ Ù³Ýñ³Ñ³ïÇÏ ³ëý³Éï³µ»ïáÝáí 5ëÙ ÙÇçÇÝ Ñ³ëïáõÃÛ³Ùµ, ÙÇÝã»õ 25Ù</t>
    </r>
    <r>
      <rPr>
        <vertAlign val="superscript"/>
        <sz val="8"/>
        <rFont val="Arial Armenian"/>
        <family val="2"/>
      </rPr>
      <t>2</t>
    </r>
    <r>
      <rPr>
        <sz val="8"/>
        <rFont val="Arial Armenian"/>
        <family val="2"/>
      </rPr>
      <t xml:space="preserve"> Ù³Ï»ñ»ëáí /Ù»Ï ï»ÕáõÙ/ </t>
    </r>
  </si>
  <si>
    <t>²é³ç³ó³Í ßÇÝ. ³ÕµÇ Ñ³í³ùáõÙ, µ³ñÓáõÙ »õ ï»Õ³÷áËáõÙ 5ÏÙ</t>
  </si>
  <si>
    <t>E27-22</t>
  </si>
  <si>
    <t>Ê×Ç ß»ñïÇ Çñ³Ï³Ý³óáõÙ 10ëÙ Ñ³ëïáõÃÛ³Ùµ /³é³ÝÓÇÝ ï»Õ³Ù³ë»ñáõÙ/</t>
  </si>
  <si>
    <t>E27-86-1</t>
  </si>
  <si>
    <t>´³½³Éï» »½ñ³ù³ñ»ñÇ ï»Õ³¹ñáõÙ 30x15ëÙ ã³÷»ñÇ µ»ïáÝ» ÑÇÙùáí B15/</t>
  </si>
  <si>
    <t>E27-169</t>
  </si>
  <si>
    <r>
      <t>Ù</t>
    </r>
    <r>
      <rPr>
        <vertAlign val="superscript"/>
        <sz val="8"/>
        <rFont val="Arial Armenian"/>
        <family val="2"/>
      </rPr>
      <t>2</t>
    </r>
  </si>
  <si>
    <t>Ø³ÛÃÇ Í³ÍÏÇ Çñ³Ï³Ý³óáõÙ Ù³Ýñ³Ñ³ïÇÏ ³ëý³Éï³µ»ïáÝÇó h=3ëÙ</t>
  </si>
  <si>
    <t>´»ïáÝ» ÑÇÙù»ñÇ ù³Ý¹áõÙ</t>
  </si>
  <si>
    <t>E1-1612</t>
  </si>
  <si>
    <t>¶ñáõÝïÇ Ùß³ÏáõÙ µáõÉ¹á½»ñáí</t>
  </si>
  <si>
    <t>Øß³Ïí³Ë ·ñáõÝïÇ µ³ñÓáõÙ ¿ùëÏ³í³ïáñáí ³íïáÇÝùÝ³Ã³÷»ñÇ íñ³</t>
  </si>
  <si>
    <t>²í»Éáñ¹ ·ñáõÝïÇ ï»Õ³÷áËáõÙ 5ÏÙ</t>
  </si>
  <si>
    <t>¶áÛáõÃÛáõÝ áõÝ»óáÕ µ³½³Éï» »½ñ³ù³ñ»ñÇ ù³Ý¹áõÙ »õ ÝáõÝÇ ï»Õ³¹ñáõÙ</t>
  </si>
  <si>
    <t>E27-173</t>
  </si>
  <si>
    <t>Ø³ÛÃÇ Í³ÍÏÇ Ë×³ÛÇÝ ÑÇÙùÇ Çñ³Ï³Ý³óáõÙ Ñ=10ëÙ</t>
  </si>
  <si>
    <t>E1-1586</t>
  </si>
  <si>
    <t>E46-77</t>
  </si>
  <si>
    <t>E27-36
E27-86-1</t>
  </si>
  <si>
    <t>ÏÙ</t>
  </si>
  <si>
    <t>E27-245</t>
  </si>
  <si>
    <t>E27-164-2
E27-165-2</t>
  </si>
  <si>
    <t>Ü³Ë N2</t>
  </si>
  <si>
    <t>Ü³Ë N3</t>
  </si>
  <si>
    <t>3.6x0.5=1.8%</t>
  </si>
  <si>
    <t>1x0.5=0.5%</t>
  </si>
  <si>
    <t>²ëý³Éï³µ»ïáÝ» ÙÇ³ß»ñï Í³ÍÏáõÛÃÇ Çñ³Ï³Ý³óáõÙ Ù³Ýñ³Ñ³ïÇÏ ³/µ Ë³éáõñ¹Çó h=5ëÙ</t>
  </si>
  <si>
    <t>E27-249</t>
  </si>
  <si>
    <t>E27-246</t>
  </si>
  <si>
    <t xml:space="preserve">öáÕáóÇ ³é³ÝóùÇ Ýß³·ÍáõÙ 1.1 ïÇåÇ  ÑáÍ ·Íáí 10ëÙ É³ÛÝáõÃÛ³Ùµ </t>
  </si>
  <si>
    <t>öáÕáóÇ ³é³ÝóùÇ Ýß³·ÍáõÙ 1.5 ïÇåÇ  ÁÝ¹Ñ³ï ·Íáí 1:3 Ñ³ñ³µ»ñáõÃÛ³Ùµ,  10ëÙ É³ÛÝáõÃÛ³Ùµ</t>
  </si>
  <si>
    <t>öáÕáóÇ ³é³ÝóùÇ Ýß³·ÍáõÙ 1.6 ïÇåÇ  ÁÝ¹Ñ³ï ·Íáí 3:1 Ñ³ñ³µ»ñáõÃÛ³Ùµ,  10ëÙ É³ÛÝáõÃÛ³Ùµ</t>
  </si>
  <si>
    <t>öáÕáóÇ Ýß³·ÍáõÙ 1.14.1 ïÇåÇ ·Íáí, 30ëÙ É³ÛÝáõÃÛ³Ùµ §¼»µñ³¦</t>
  </si>
  <si>
    <t>E27-180</t>
  </si>
  <si>
    <t>Ü³Ë N4</t>
  </si>
  <si>
    <t>ºñÃ»õ»ÏáõÃÛ³Ý Ýß³ÝÝ»ñÇ ï»Õ³¹ñáõÙ</t>
  </si>
  <si>
    <t>Ü³Ë N5</t>
  </si>
  <si>
    <t>P16-10
K=0.7</t>
  </si>
  <si>
    <t>Ø³ÛÃ»ñÇ ³ëý³ÉïÇ Í³ÍÏáõÛÃÇ ÷áë³ÛÇÝ Ýáñá·áõÙ Ù³Ýñ³Ñ³ïÇÏ ³ëý³Éï³µ»ïáÝáí, å³ïñ³ëï Ý³Ë³ß»ñï»ñÇ íñ³</t>
  </si>
  <si>
    <t>²ßË³ï³ÝùÝ»ñÇ  Í³í³ÉÝ»ñÇ ³Ù÷á÷³·Çñ</t>
  </si>
  <si>
    <t>ã/Ù</t>
  </si>
  <si>
    <t>Í³í³ÉÁ</t>
  </si>
  <si>
    <t>ØÇ³íáñÇ ³ñÅ»ùÁ</t>
  </si>
  <si>
    <t>1 ø. â³ñ»Ýó³í³Ý, ·. ²É³÷³ñë, ·. ²ñ½³Ï³Ý, ·. ´çÝÇ ÷áÕáóÝ»ñÇ ³ëý³Éï³å³ï Í³ÍÏáõÛÃÇ ÷áë³ÛÇÝ Ýáñá·áõÙ</t>
  </si>
  <si>
    <t>âÝ³Ë³ï»ëí³Í Í³Ëë»ñ 1.5%</t>
  </si>
  <si>
    <t>1ø. â³ñ»Ýó³í³Ý, ·. ²É³÷³ñë, ·. ²ñ½³Ï³Ý, ·. ´çÝÇ ÷áÕáóÝ»ñÇ ³ëý³Éï³å³ï Í³ÍÏáõÛÃÇ ÷áë³ÛÇÝ Ýáñá·áõÙ</t>
  </si>
  <si>
    <t>2 â³ñ»Ýó³í³Ý  Ñ³Ù³յÝùÇ մարզադպրոցի հարակից տարածքի ³ëý³Éï³å³ïÙ³Ý ³ßË³ï³ÝùÝ»ñ</t>
  </si>
  <si>
    <t>3 â³ñ»Ýó³í³Ý Ñ³Ù³ÛÝùÇ â³ñ»Ýó³í³Ý ù³Õ³ùÇ  èáõëովի  ÷áÕáóÇ  Ù³ÛÃÇ կառուցման ³ßË³ï³ÝùÝ»ñ</t>
  </si>
  <si>
    <t>4 â³ñ»Ýó³í³Ý Ñ³Ù³ÛÝùÇ Æë³Ñ³ÏÛ³Ý-øáã³ñÇ »õ ÂáõÙ³ÝÛ³Ý ÷áÕáóÝ»ñÇ Ù³ÛÃ»ñÇ ³ëý³Éï³å³ïÙ³Ý ³ßË³ï³ÝùÝ»ñ</t>
  </si>
  <si>
    <t xml:space="preserve">5 â³ñ»Ýó³í³Ý Ñ³Ù³ÛÝùÇ կ»ÝïñáÝ³Ï³Ý ÷áÕáóÝ»ñÇ   գծանշման  և Ï³Ñ³íáñÙ³Ý ³ßË³ï³ÝùÝ»ñ </t>
  </si>
  <si>
    <t>3  â³ñ»Ýó³í³Ý Ñ³Ù³ÛÝùÇ â³ñ»Ýó³í³Ý ù³Õ³ùÇ  èáõëովի  ÷áÕáóÇ  Ù³ÛÃÇ կառուցման ³ßË³ï³ÝùÝ»ñ</t>
  </si>
  <si>
    <t>НАИМЕНОВАНИЕ РАБОТ</t>
  </si>
  <si>
    <t>ОБЬЕМ</t>
  </si>
  <si>
    <t>ОБЩИЙ ОБЬЕМ РАБОТ</t>
  </si>
  <si>
    <t>ИТОГО</t>
  </si>
  <si>
    <t>ЕДИНИЦА ИЗМЕРЕНИЯ</t>
  </si>
  <si>
    <t>5 МАРКИРОВОЧНЫЕ РАБОТЫ ЦЕНТРАЛЬНЫХ УЛИЦ Г.ЧАРЕНЦАВАН</t>
  </si>
  <si>
    <t>маркировка по оси улиц 1,1 типа по ширине сплошной линии 10см</t>
  </si>
  <si>
    <t>маркировка по оси улиц 1,5 типа отрывистой линией соотношением 1:3 шириной 10см</t>
  </si>
  <si>
    <t>км</t>
  </si>
  <si>
    <t>шт</t>
  </si>
  <si>
    <t>маркировка по оси улиц 1,6 типаотрывистой линией соотношением 3:1 шириной 10см</t>
  </si>
  <si>
    <t>маркировка улиц 1.14.1 типашириной 30см ,,ЗЕБРА,</t>
  </si>
  <si>
    <t>установка предостерегающих уличных знаков</t>
  </si>
  <si>
    <t>ПРИБЫЛЬ 11%</t>
  </si>
  <si>
    <t>НЕПРЕДВИДЕННЫЕ РАСХОДЫ1.5%</t>
  </si>
  <si>
    <t>НДС 20%</t>
  </si>
  <si>
    <t>ОБОСНОВАНИЯ</t>
  </si>
  <si>
    <t>СВОДНАЯ СМЕТА</t>
  </si>
  <si>
    <t>СМЕТА N3</t>
  </si>
  <si>
    <t>СМЕТА N4</t>
  </si>
  <si>
    <t>СОДЕРЖАНИЕ</t>
  </si>
  <si>
    <t>договор</t>
  </si>
  <si>
    <t>НАИМЕНОВАНИЕ</t>
  </si>
  <si>
    <t>ИТОГИ СМЕТЫ</t>
  </si>
  <si>
    <t>ТЫС.ДР.</t>
  </si>
  <si>
    <t>строительно-монтажные работы /тыс.др./</t>
  </si>
  <si>
    <t>оборудования /тыс.др./</t>
  </si>
  <si>
    <t>прочие расходы /тыс.др./</t>
  </si>
  <si>
    <t>итого /тыс.др./</t>
  </si>
  <si>
    <t>Глава N2 основные строительные обьекты</t>
  </si>
  <si>
    <t>ремонт уличных ям с асфалтным покрытием в городе Чаренцаван и селах Алапарс,Арзакан, Бжни</t>
  </si>
  <si>
    <t>ОБЬЯСНЕНИЯ</t>
  </si>
  <si>
    <t>смекта составлена по приказу  министерства строительства Республики Армения</t>
  </si>
  <si>
    <t>смекты составлены согласно нормам  и обьемам строительных работ</t>
  </si>
  <si>
    <t>расход материалов на конструктивные элементы соответствуют нормам 1984 года</t>
  </si>
  <si>
    <t xml:space="preserve">основная зарплата и эксплуатация машин соответствуют ценам 1984года и  пересчитаны в январе </t>
  </si>
  <si>
    <t>2019 года,согласно переиндексации курса рубль драмм на этот момент.</t>
  </si>
  <si>
    <t>для зарплаты</t>
  </si>
  <si>
    <t>для эксплуатации машин</t>
  </si>
  <si>
    <t xml:space="preserve">цены на материалы соответствуют опубликованным  Министерством Финасов 2019году N1ссылке </t>
  </si>
  <si>
    <t>на хранение</t>
  </si>
  <si>
    <r>
      <rPr>
        <sz val="10"/>
        <rFont val="Arial Armenian"/>
        <family val="2"/>
      </rPr>
      <t xml:space="preserve">Котайской области </t>
    </r>
    <r>
      <rPr>
        <b/>
        <sz val="10"/>
        <rFont val="Arial Armenian"/>
        <family val="2"/>
      </rPr>
      <t>,,</t>
    </r>
  </si>
  <si>
    <r>
      <rPr>
        <sz val="10"/>
        <rFont val="Arial Armenian"/>
        <family val="2"/>
      </rPr>
      <t>тыс.др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>где включены</t>
    </r>
  </si>
  <si>
    <t>строительно-монтажные работы</t>
  </si>
  <si>
    <t>тыс.др/</t>
  </si>
  <si>
    <t>технический контроль</t>
  </si>
  <si>
    <t>авторские права</t>
  </si>
  <si>
    <t>возврат суммы составляет</t>
  </si>
  <si>
    <t>составил`</t>
  </si>
  <si>
    <t>А.Акопян</t>
  </si>
  <si>
    <t>НАИМЕНОВАНИЯ РАБОТ</t>
  </si>
  <si>
    <t>наименование программы</t>
  </si>
  <si>
    <t>СМЕТА N1.Ремонт ямочных асфальтных покрытий в городе Чаренцаван и селах Алапарс Арзакан и Бжни</t>
  </si>
  <si>
    <t>СТОИМОСТЬ СТРОИТЕЛЬНЫХ РАБОТ</t>
  </si>
  <si>
    <t>тыс.др.</t>
  </si>
  <si>
    <t>индексация</t>
  </si>
  <si>
    <t>зарплата</t>
  </si>
  <si>
    <t>эксплуатация оборудования и тех.</t>
  </si>
  <si>
    <t>коэффициент строительных работ</t>
  </si>
  <si>
    <t>щебеночное основание толщиной 10см /в отдельных местах/</t>
  </si>
  <si>
    <t xml:space="preserve">строительство  тротуара на улице Русова в городе Чаренцаван </t>
  </si>
  <si>
    <t>маркировка и планировка центральных улиц города Чаренцаван</t>
  </si>
  <si>
    <t>итого</t>
  </si>
  <si>
    <t>итого 2-7 главы</t>
  </si>
  <si>
    <t>гл N8 временные дома и сооружения</t>
  </si>
  <si>
    <t>итого 2-8главы</t>
  </si>
  <si>
    <t>гл N9 прочие затраты</t>
  </si>
  <si>
    <t>зимние неустойки</t>
  </si>
  <si>
    <t>для маленьких обьемов 1.5%</t>
  </si>
  <si>
    <t>транспортировка муссора 0.15%</t>
  </si>
  <si>
    <t>итого 2-9 главы</t>
  </si>
  <si>
    <t>гл N10 дирекция</t>
  </si>
  <si>
    <t>итого 2-10 главы</t>
  </si>
  <si>
    <t>непредвиденные расходы 3%</t>
  </si>
  <si>
    <t>ндс 20%</t>
  </si>
  <si>
    <t>в том числе возврат средств</t>
  </si>
  <si>
    <t>эксплуатация оборуд.и тех</t>
  </si>
  <si>
    <t>согласно ценам</t>
  </si>
  <si>
    <t>согласно нормам</t>
  </si>
  <si>
    <t>наименование</t>
  </si>
  <si>
    <t>цена одной ед. /тыс.др//</t>
  </si>
  <si>
    <t>в том числе</t>
  </si>
  <si>
    <t>цена стоимости и затрат материалов</t>
  </si>
  <si>
    <t>единица измеренич</t>
  </si>
  <si>
    <t>количество</t>
  </si>
  <si>
    <t>цена</t>
  </si>
  <si>
    <t>общая стоимость</t>
  </si>
  <si>
    <t>а/б паркет</t>
  </si>
  <si>
    <t>щебень</t>
  </si>
  <si>
    <t>битум</t>
  </si>
  <si>
    <t>ремонт ямочных строительных дорог мелкоасфальтной крошкой толщиной от 5см до 5 м2 / в отдельных местах/</t>
  </si>
  <si>
    <t>ремонт ямочных строительных дорог мелкоасфальтной крошкой толщиной от 5см до 25 м2 / в отдельных местах/</t>
  </si>
  <si>
    <t>итого/тыс.др./</t>
  </si>
  <si>
    <t>накладные расходы 13.3%</t>
  </si>
  <si>
    <t>прибыль 11%</t>
  </si>
  <si>
    <t>составил`                                    А.Акопян</t>
  </si>
  <si>
    <t>цена материалов</t>
  </si>
  <si>
    <t>ИНДЕКСАЦИЯ</t>
  </si>
  <si>
    <t>ЗАРПЛАТА</t>
  </si>
  <si>
    <t>эксплуатация обор.и техники</t>
  </si>
  <si>
    <t>ед.измерения</t>
  </si>
  <si>
    <t>итоговая сумма</t>
  </si>
  <si>
    <t>обьем</t>
  </si>
  <si>
    <t>единица измерения</t>
  </si>
  <si>
    <t>наименование работ</t>
  </si>
  <si>
    <t>пояснение</t>
  </si>
  <si>
    <t>цена одной ед. /тыс.др./</t>
  </si>
  <si>
    <t>эксплуатация обор. и техники</t>
  </si>
  <si>
    <t>цена стоимости и затрат на ед.</t>
  </si>
  <si>
    <t>стоимость материалов</t>
  </si>
  <si>
    <t>прибыль11%</t>
  </si>
  <si>
    <t>реализация щебеночного основания толщиной 10см /в отдельных местах/</t>
  </si>
  <si>
    <t>реализация  мелкозернистой крошки однослойного асфальтобетонного покрытия h=5см</t>
  </si>
  <si>
    <t>СМЕТА N5</t>
  </si>
  <si>
    <t>м3</t>
  </si>
  <si>
    <t>м2</t>
  </si>
  <si>
    <t>т</t>
  </si>
  <si>
    <t>составил`                                   А.Акопян</t>
  </si>
  <si>
    <t>вода</t>
  </si>
  <si>
    <t>бетон B15</t>
  </si>
  <si>
    <t>песок</t>
  </si>
  <si>
    <t>согласна ценам</t>
  </si>
  <si>
    <t>стоимость строительных работ</t>
  </si>
  <si>
    <t>ПОЯСНЕНИЕ</t>
  </si>
  <si>
    <t>В ТОМ ЧИСЛЕ</t>
  </si>
  <si>
    <t>итоговая цена</t>
  </si>
  <si>
    <t>итоговая стоимость</t>
  </si>
  <si>
    <t xml:space="preserve">Экспертиза создания и решения проэктировочных и смектных работ города Чаренцаван Республика Армения Котайкская область </t>
  </si>
  <si>
    <t>обшая стоимость проектитовочно -смектных работ составляет</t>
  </si>
  <si>
    <t>цена стоимости и затрат материалов на ед.</t>
  </si>
  <si>
    <t>эксплуатация оборуд.и техники</t>
  </si>
  <si>
    <t>строй.раствор</t>
  </si>
  <si>
    <t>кг</t>
  </si>
  <si>
    <t>обработка грунта бульдозером</t>
  </si>
  <si>
    <t>транспортировка лишнего грунта на 5км</t>
  </si>
  <si>
    <t>снос  бетонного основания</t>
  </si>
  <si>
    <t>бордюр.камень</t>
  </si>
  <si>
    <t>установка  бордюра размером 30*15 см на бетонной основе B15</t>
  </si>
  <si>
    <t>погрузка обработанного грунта эксковатором на самосвал</t>
  </si>
  <si>
    <t>эксплуатация оборуд.и тех.</t>
  </si>
  <si>
    <t>снос существующего бордюра и установка того же бордюра</t>
  </si>
  <si>
    <t>реализация тратуарного покрытия на щебенном основании Ñ=10см</t>
  </si>
  <si>
    <t>отгрузка и вывоз образовавшегося муссора на 5км</t>
  </si>
  <si>
    <t>В ГОРОДЕ ЧАРЕНЦАВАН</t>
  </si>
  <si>
    <t>стоим.материалов</t>
  </si>
  <si>
    <t>эксплуатация обор.и тех.</t>
  </si>
  <si>
    <t>цена одной ед /тыс.др./</t>
  </si>
  <si>
    <t xml:space="preserve">наименование программы               Экспертиза создания и решения проектировочных и смектных работ города Чаренцаван Республика Армения Котайкская область </t>
  </si>
  <si>
    <t xml:space="preserve">                                                      составил                      А.Акопян</t>
  </si>
  <si>
    <t xml:space="preserve">                                                        директор ООО§ЭМ ДЖИ дизайн¦            Г. Авакян</t>
  </si>
  <si>
    <t>ремот ямочных асфальтных тратуаров мелкозернистой асфальтной крошкой на основе составленных смет</t>
  </si>
  <si>
    <t>эмаль</t>
  </si>
  <si>
    <t>цена матер</t>
  </si>
  <si>
    <t>цена матер.</t>
  </si>
  <si>
    <t>цена строительных работ</t>
  </si>
  <si>
    <t>СМЕТА N5  МАРКИРОВКА И ПЛАНИРОВКА ЦЕНТРАЛЬНЫХ УЛИЦ ГОРОДА ЧАРЕНЦАВАН</t>
  </si>
  <si>
    <t>тыс.др</t>
  </si>
  <si>
    <t>цена оной ед. /тыс.др./</t>
  </si>
  <si>
    <t>эсплуатация обор.и техники</t>
  </si>
  <si>
    <t>асфальтные работы спортивной школы в городе Чаренцаван</t>
  </si>
  <si>
    <t xml:space="preserve">асфальтирование тратуаров  на улицах Исаакян-Кочар и  Туманян в городе Чаренцаван </t>
  </si>
  <si>
    <t>вывоз муссора на расстояние  5км</t>
  </si>
  <si>
    <t>реализация тратуарного покрытия на основании мелкозернистого асфальтобетона h=3см</t>
  </si>
  <si>
    <t>маркировка по оси улиц1,1типа по ширине сплошной линии 10см</t>
  </si>
  <si>
    <t>маркировка по оси улиц1,5типа отрывистой линией соотношением1:3 шириной10см</t>
  </si>
  <si>
    <t>маркировка по оси улиц 1,6 типа отрывистой линией соотношением 3:1шириной 10см</t>
  </si>
  <si>
    <t>маркировка улиц типа  1.14.1 шириной 30см "ЗЕБРА"</t>
  </si>
  <si>
    <t>установка дорожных знаков</t>
  </si>
  <si>
    <r>
      <t xml:space="preserve">труба </t>
    </r>
    <r>
      <rPr>
        <sz val="8"/>
        <rFont val="Symbol"/>
        <family val="2"/>
      </rPr>
      <t>Æ</t>
    </r>
    <r>
      <rPr>
        <sz val="8"/>
        <rFont val="Arial Armenian"/>
        <family val="2"/>
      </rPr>
      <t>57x4мм</t>
    </r>
  </si>
  <si>
    <t xml:space="preserve"> дорожный знак</t>
  </si>
  <si>
    <t>Экспертиза, создания и решения проектировочных и смектных работ города Чаренцаван</t>
  </si>
  <si>
    <t>РЕСПУБЛИКА АРМЕНИЯ КОТАЙКСКАЯ ОБЛАСТЬ</t>
  </si>
  <si>
    <t>Республика Армения</t>
  </si>
  <si>
    <t xml:space="preserve"> Котайкская область</t>
  </si>
  <si>
    <r>
      <t xml:space="preserve">                                                      </t>
    </r>
    <r>
      <rPr>
        <b/>
        <sz val="10"/>
        <rFont val="Arial Armenian"/>
        <family val="2"/>
      </rPr>
      <t xml:space="preserve">  Республика Армения Котайкская область</t>
    </r>
  </si>
  <si>
    <t>п.м</t>
  </si>
  <si>
    <t>асфальтные работы улиц и тратуаров на улицах Исаакян-Кочар и Туманян в  городе Чаренцаван</t>
  </si>
  <si>
    <t>СМЕТА N3 СТРОИТЕЛЬСТВО ТРАТУАРА НА  УЛИЦЕ РУСОВА В  ГОРОДЕ ЧАРЕНЦАВАН</t>
  </si>
  <si>
    <t>строительство  тратуара на улице Русова в городе Чаренцаван</t>
  </si>
  <si>
    <t>СМЕТА N2  АСФАЛЬТНЫЕ РАБОТЫ К ПРИМЫКАЮЩЕЙ ОБЛАСТИ СПОРТИВНОЙ ШКОЛЫ В ГОРОДЕ ЧАРЕНЦАВАН</t>
  </si>
  <si>
    <t xml:space="preserve">                                            СМЕТА N4 АСФАЛЬТНЫЕ РАБОТЫ УЛИЦ  И ТРАТУАРОВ НА УЛИЦАХ ИСААКЯН-КОЧАР И ТУМАНЯН </t>
  </si>
  <si>
    <t xml:space="preserve">Экспертиза, создания и решения проэктировочных и смектных работ города Чаренцаван </t>
  </si>
  <si>
    <t>Республика Армения Котайкская область</t>
  </si>
  <si>
    <t xml:space="preserve">                                                       Республика</t>
  </si>
  <si>
    <t xml:space="preserve">Экспертиз, создания и решения проектировочных и смектных работ в городе Чаренцаван </t>
  </si>
  <si>
    <r>
      <rPr>
        <b/>
        <sz val="9"/>
        <rFont val="Arial Armenian"/>
        <family val="2"/>
      </rPr>
      <t>Экспертиза,создания и решения проектировочных и смектных работ в городе Чаренцаван</t>
    </r>
    <r>
      <rPr>
        <sz val="9"/>
        <rFont val="Arial Armenian"/>
        <family val="2"/>
      </rPr>
      <t xml:space="preserve"> </t>
    </r>
  </si>
  <si>
    <t xml:space="preserve">Экспертиза,создания и решения проектировочных и смектных работ в городе Чаренцаван </t>
  </si>
  <si>
    <t>планировка и маркировка центральных улиц в городе Чаренцаван</t>
  </si>
  <si>
    <t>по согласию закона  § об оценке строительных работ по сушествующим ценам ¦.</t>
  </si>
  <si>
    <t xml:space="preserve">от перехода рубль драмм  коэффициент от средней заработной платы работников на месяц составит 169,295тыс.др. от средней </t>
  </si>
  <si>
    <t>169.295 тыс.др.</t>
  </si>
  <si>
    <t xml:space="preserve">и 2019 году рыночной стоимости с прибавкой 5% на материалы,13,2%на дорожные работы и 2% </t>
  </si>
  <si>
    <r>
      <t xml:space="preserve">,, </t>
    </r>
    <r>
      <rPr>
        <sz val="10"/>
        <rFont val="Arial Armenian"/>
        <family val="2"/>
      </rPr>
      <t>Для экспертизы создания и решения</t>
    </r>
    <r>
      <rPr>
        <b/>
        <sz val="10"/>
        <rFont val="Arial Armenian"/>
        <family val="2"/>
      </rPr>
      <t xml:space="preserve"> </t>
    </r>
    <r>
      <rPr>
        <sz val="10"/>
        <rFont val="Arial Armenian"/>
        <family val="2"/>
      </rPr>
      <t>проектировочных</t>
    </r>
    <r>
      <rPr>
        <b/>
        <sz val="10"/>
        <rFont val="Arial Armenian"/>
        <family val="2"/>
      </rPr>
      <t xml:space="preserve"> </t>
    </r>
    <r>
      <rPr>
        <sz val="10"/>
        <rFont val="Arial Armenian"/>
        <family val="2"/>
      </rPr>
      <t>и смектных работ</t>
    </r>
    <r>
      <rPr>
        <b/>
        <sz val="10"/>
        <rFont val="Arial Armenian"/>
        <family val="2"/>
      </rPr>
      <t xml:space="preserve"> </t>
    </r>
    <r>
      <rPr>
        <sz val="10"/>
        <rFont val="Arial Armenian"/>
        <family val="2"/>
      </rPr>
      <t>города Чаренцаван</t>
    </r>
  </si>
  <si>
    <t>а/б крошка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</si>
</sst>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00"/>
    <numFmt numFmtId="167" formatCode="0.0"/>
    <numFmt numFmtId="168" formatCode="0.0%"/>
    <numFmt numFmtId="169" formatCode="0.0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Arial Armenian"/>
      <family val="2"/>
    </font>
    <font>
      <b/>
      <sz val="10.5"/>
      <name val="Arial Armenian"/>
      <family val="2"/>
    </font>
    <font>
      <sz val="10.5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u val="single"/>
      <sz val="10"/>
      <name val="Arial Armenian"/>
      <family val="2"/>
    </font>
    <font>
      <b/>
      <sz val="11"/>
      <name val="Arial Armenian"/>
      <family val="2"/>
    </font>
    <font>
      <u val="single"/>
      <sz val="8"/>
      <name val="Arial Armenian"/>
      <family val="2"/>
    </font>
    <font>
      <sz val="10"/>
      <color indexed="8"/>
      <name val="Arial Armenian"/>
      <family val="2"/>
    </font>
    <font>
      <u val="single"/>
      <sz val="12"/>
      <name val="Arial Armenian"/>
      <family val="2"/>
    </font>
    <font>
      <sz val="8"/>
      <color indexed="8"/>
      <name val="Arial Armenian"/>
      <family val="2"/>
    </font>
    <font>
      <i/>
      <sz val="8"/>
      <color indexed="8"/>
      <name val="Arial Armenian"/>
      <family val="2"/>
    </font>
    <font>
      <b/>
      <sz val="10"/>
      <name val="Arial Armenian"/>
      <family val="2"/>
    </font>
    <font>
      <b/>
      <u val="single"/>
      <sz val="10"/>
      <name val="Arial Armenian"/>
      <family val="2"/>
    </font>
    <font>
      <sz val="9"/>
      <name val="Arial Armenian"/>
      <family val="2"/>
    </font>
    <font>
      <sz val="9"/>
      <color indexed="8"/>
      <name val="Arial Armenian"/>
      <family val="2"/>
    </font>
    <font>
      <vertAlign val="superscript"/>
      <sz val="8"/>
      <name val="Arial Armenian"/>
      <family val="2"/>
    </font>
    <font>
      <sz val="8"/>
      <name val="Symbol"/>
      <family val="2"/>
    </font>
    <font>
      <b/>
      <sz val="8"/>
      <name val="Arial Armenian"/>
      <family val="2"/>
    </font>
    <font>
      <u val="single"/>
      <sz val="11"/>
      <name val="Arial Armenian"/>
      <family val="2"/>
    </font>
    <font>
      <b/>
      <i/>
      <sz val="10"/>
      <name val="Arial Armenian"/>
      <family val="2"/>
    </font>
    <font>
      <b/>
      <sz val="9"/>
      <name val="Arial Armenian"/>
      <family val="2"/>
    </font>
    <font>
      <sz val="8"/>
      <color indexed="8"/>
      <name val="Calibri"/>
      <family val="2"/>
    </font>
    <font>
      <b/>
      <sz val="8"/>
      <color indexed="8"/>
      <name val="Arial Armeni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hair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/>
      <bottom style="hair"/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/>
      <right style="hair"/>
      <top style="hair"/>
      <bottom/>
    </border>
    <border>
      <left style="hair">
        <color indexed="8"/>
      </left>
      <right style="hair"/>
      <top style="hair">
        <color indexed="8"/>
      </top>
      <bottom/>
    </border>
    <border>
      <left style="hair">
        <color indexed="8"/>
      </left>
      <right style="hair"/>
      <top/>
      <bottom/>
    </border>
    <border>
      <left style="hair">
        <color indexed="8"/>
      </left>
      <right style="hair"/>
      <top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/>
    </border>
    <border>
      <left style="hair"/>
      <right style="hair">
        <color indexed="8"/>
      </right>
      <top/>
      <bottom/>
    </border>
    <border>
      <left style="hair"/>
      <right style="hair">
        <color indexed="8"/>
      </right>
      <top/>
      <bottom style="hair">
        <color indexed="8"/>
      </bottom>
    </border>
    <border>
      <left style="hair"/>
      <right style="hair">
        <color indexed="8"/>
      </right>
      <top style="hair"/>
      <bottom/>
    </border>
    <border>
      <left style="hair"/>
      <right style="hair"/>
      <top style="hair">
        <color indexed="8"/>
      </top>
      <bottom/>
    </border>
    <border>
      <left style="hair"/>
      <right style="hair"/>
      <top/>
      <bottom/>
    </border>
    <border>
      <left style="hair">
        <color indexed="8"/>
      </left>
      <right style="hair">
        <color indexed="8"/>
      </right>
      <top style="hair"/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/>
      <right style="thin"/>
      <top style="thin"/>
      <bottom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 style="thin"/>
      <bottom style="hair"/>
    </border>
    <border>
      <left style="hair"/>
      <right style="hair"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</cellStyleXfs>
  <cellXfs count="2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167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9" fontId="2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4" fontId="10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4" fontId="10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justify"/>
    </xf>
    <xf numFmtId="4" fontId="2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/>
    </xf>
    <xf numFmtId="164" fontId="15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center"/>
    </xf>
    <xf numFmtId="165" fontId="5" fillId="0" borderId="10" xfId="0" applyNumberFormat="1" applyFont="1" applyBorder="1" applyAlignment="1">
      <alignment horizontal="left"/>
    </xf>
    <xf numFmtId="0" fontId="10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166" fontId="12" fillId="0" borderId="11" xfId="0" applyNumberFormat="1" applyFont="1" applyBorder="1" applyAlignment="1">
      <alignment vertical="center" wrapText="1"/>
    </xf>
    <xf numFmtId="49" fontId="12" fillId="0" borderId="11" xfId="0" applyNumberFormat="1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 wrapText="1"/>
      <protection locked="0"/>
    </xf>
    <xf numFmtId="3" fontId="12" fillId="0" borderId="11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left"/>
    </xf>
    <xf numFmtId="0" fontId="5" fillId="0" borderId="12" xfId="63" applyFont="1" applyBorder="1" applyAlignment="1">
      <alignment horizontal="left"/>
      <protection/>
    </xf>
    <xf numFmtId="0" fontId="5" fillId="0" borderId="10" xfId="63" applyFont="1" applyBorder="1" applyAlignment="1">
      <alignment horizontal="left"/>
      <protection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 wrapText="1"/>
    </xf>
    <xf numFmtId="1" fontId="5" fillId="0" borderId="10" xfId="0" applyNumberFormat="1" applyFont="1" applyBorder="1" applyAlignment="1">
      <alignment horizontal="left"/>
    </xf>
    <xf numFmtId="16" fontId="12" fillId="0" borderId="11" xfId="0" applyNumberFormat="1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3" fontId="12" fillId="0" borderId="11" xfId="0" applyNumberFormat="1" applyFont="1" applyBorder="1" applyAlignment="1" applyProtection="1">
      <alignment horizontal="left" vertical="center"/>
      <protection locked="0"/>
    </xf>
    <xf numFmtId="3" fontId="12" fillId="0" borderId="11" xfId="0" applyNumberFormat="1" applyFont="1" applyBorder="1" applyAlignment="1" applyProtection="1">
      <alignment horizontal="right" vertical="center"/>
      <protection locked="0"/>
    </xf>
    <xf numFmtId="4" fontId="12" fillId="0" borderId="11" xfId="0" applyNumberFormat="1" applyFont="1" applyBorder="1" applyAlignment="1" applyProtection="1">
      <alignment horizontal="center" vertical="center"/>
      <protection locked="0"/>
    </xf>
    <xf numFmtId="4" fontId="13" fillId="0" borderId="11" xfId="0" applyNumberFormat="1" applyFont="1" applyBorder="1" applyAlignment="1" applyProtection="1">
      <alignment horizontal="center" vertical="center"/>
      <protection locked="0"/>
    </xf>
    <xf numFmtId="168" fontId="12" fillId="0" borderId="11" xfId="0" applyNumberFormat="1" applyFont="1" applyBorder="1" applyAlignment="1" applyProtection="1">
      <alignment horizontal="left" vertical="center"/>
      <protection locked="0"/>
    </xf>
    <xf numFmtId="10" fontId="12" fillId="0" borderId="11" xfId="0" applyNumberFormat="1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9" fontId="10" fillId="0" borderId="11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166" fontId="12" fillId="0" borderId="11" xfId="0" applyNumberFormat="1" applyFont="1" applyBorder="1" applyAlignment="1">
      <alignment vertical="center"/>
    </xf>
    <xf numFmtId="164" fontId="12" fillId="0" borderId="11" xfId="0" applyNumberFormat="1" applyFont="1" applyBorder="1" applyAlignment="1">
      <alignment vertical="center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2" fillId="0" borderId="0" xfId="63" applyFont="1">
      <alignment/>
      <protection/>
    </xf>
    <xf numFmtId="49" fontId="2" fillId="0" borderId="0" xfId="63" applyNumberFormat="1" applyFont="1">
      <alignment/>
      <protection/>
    </xf>
    <xf numFmtId="0" fontId="2" fillId="0" borderId="0" xfId="63" applyFont="1" applyAlignment="1">
      <alignment horizontal="center"/>
      <protection/>
    </xf>
    <xf numFmtId="49" fontId="5" fillId="0" borderId="23" xfId="63" applyNumberFormat="1" applyFont="1" applyBorder="1" applyAlignment="1">
      <alignment horizontal="center"/>
      <protection/>
    </xf>
    <xf numFmtId="0" fontId="5" fillId="0" borderId="23" xfId="63" applyFont="1" applyBorder="1" applyAlignment="1">
      <alignment horizontal="center"/>
      <protection/>
    </xf>
    <xf numFmtId="49" fontId="2" fillId="0" borderId="24" xfId="63" applyNumberFormat="1" applyFont="1" applyBorder="1">
      <alignment/>
      <protection/>
    </xf>
    <xf numFmtId="0" fontId="22" fillId="0" borderId="25" xfId="63" applyFont="1" applyBorder="1" applyAlignment="1">
      <alignment vertical="center"/>
      <protection/>
    </xf>
    <xf numFmtId="0" fontId="2" fillId="0" borderId="25" xfId="63" applyFont="1" applyBorder="1">
      <alignment/>
      <protection/>
    </xf>
    <xf numFmtId="0" fontId="2" fillId="0" borderId="26" xfId="63" applyFont="1" applyBorder="1">
      <alignment/>
      <protection/>
    </xf>
    <xf numFmtId="2" fontId="16" fillId="0" borderId="27" xfId="63" applyNumberFormat="1" applyFont="1" applyBorder="1" applyAlignment="1">
      <alignment vertical="center"/>
      <protection/>
    </xf>
    <xf numFmtId="49" fontId="2" fillId="0" borderId="28" xfId="63" applyNumberFormat="1" applyFont="1" applyBorder="1">
      <alignment/>
      <protection/>
    </xf>
    <xf numFmtId="0" fontId="22" fillId="0" borderId="29" xfId="63" applyFont="1" applyBorder="1" applyAlignment="1">
      <alignment vertical="center"/>
      <protection/>
    </xf>
    <xf numFmtId="0" fontId="2" fillId="0" borderId="29" xfId="63" applyFont="1" applyBorder="1">
      <alignment/>
      <protection/>
    </xf>
    <xf numFmtId="0" fontId="2" fillId="0" borderId="30" xfId="63" applyFont="1" applyBorder="1">
      <alignment/>
      <protection/>
    </xf>
    <xf numFmtId="2" fontId="16" fillId="0" borderId="23" xfId="63" applyNumberFormat="1" applyFont="1" applyBorder="1" applyAlignment="1">
      <alignment vertical="center"/>
      <protection/>
    </xf>
    <xf numFmtId="2" fontId="2" fillId="0" borderId="0" xfId="63" applyNumberFormat="1" applyFont="1">
      <alignment/>
      <protection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textRotation="90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33" borderId="32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165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2" fontId="14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2" fontId="5" fillId="0" borderId="20" xfId="0" applyNumberFormat="1" applyFont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/>
    </xf>
    <xf numFmtId="2" fontId="5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left" vertical="center"/>
    </xf>
    <xf numFmtId="169" fontId="5" fillId="0" borderId="10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5" fillId="0" borderId="10" xfId="63" applyFont="1" applyBorder="1" applyAlignment="1">
      <alignment horizontal="center" vertical="center"/>
      <protection/>
    </xf>
    <xf numFmtId="165" fontId="5" fillId="0" borderId="10" xfId="63" applyNumberFormat="1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38" xfId="63" applyFont="1" applyBorder="1" applyAlignment="1">
      <alignment horizontal="left" vertical="center"/>
      <protection/>
    </xf>
    <xf numFmtId="0" fontId="5" fillId="0" borderId="39" xfId="63" applyFont="1" applyBorder="1" applyAlignment="1">
      <alignment horizontal="left" vertical="center"/>
      <protection/>
    </xf>
    <xf numFmtId="0" fontId="5" fillId="0" borderId="40" xfId="63" applyFont="1" applyBorder="1" applyAlignment="1">
      <alignment horizontal="left" vertical="center"/>
      <protection/>
    </xf>
    <xf numFmtId="0" fontId="5" fillId="0" borderId="34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63" applyFont="1" applyBorder="1" applyAlignment="1">
      <alignment horizontal="left" vertical="center" wrapText="1"/>
      <protection/>
    </xf>
    <xf numFmtId="164" fontId="5" fillId="0" borderId="10" xfId="63" applyNumberFormat="1" applyFont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33" borderId="45" xfId="0" applyFont="1" applyFill="1" applyBorder="1" applyAlignment="1">
      <alignment horizontal="left" vertical="center"/>
    </xf>
    <xf numFmtId="0" fontId="5" fillId="33" borderId="46" xfId="0" applyFont="1" applyFill="1" applyBorder="1" applyAlignment="1">
      <alignment horizontal="left" vertical="center"/>
    </xf>
    <xf numFmtId="0" fontId="2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right"/>
      <protection/>
    </xf>
    <xf numFmtId="0" fontId="2" fillId="0" borderId="0" xfId="63" applyFont="1" applyAlignment="1">
      <alignment horizontal="center"/>
      <protection/>
    </xf>
    <xf numFmtId="49" fontId="5" fillId="0" borderId="23" xfId="63" applyNumberFormat="1" applyFont="1" applyBorder="1" applyAlignment="1">
      <alignment horizontal="center" vertical="center"/>
      <protection/>
    </xf>
    <xf numFmtId="0" fontId="2" fillId="0" borderId="23" xfId="63" applyFont="1" applyBorder="1" applyAlignment="1">
      <alignment horizontal="center" vertical="center"/>
      <protection/>
    </xf>
    <xf numFmtId="0" fontId="5" fillId="0" borderId="23" xfId="63" applyFont="1" applyBorder="1" applyAlignment="1">
      <alignment horizontal="center" vertical="center"/>
      <protection/>
    </xf>
    <xf numFmtId="0" fontId="5" fillId="0" borderId="47" xfId="63" applyFont="1" applyBorder="1" applyAlignment="1">
      <alignment horizontal="center" vertical="center" wrapText="1"/>
      <protection/>
    </xf>
    <xf numFmtId="0" fontId="5" fillId="0" borderId="27" xfId="63" applyFont="1" applyBorder="1" applyAlignment="1">
      <alignment horizontal="center" vertical="center" wrapText="1"/>
      <protection/>
    </xf>
    <xf numFmtId="0" fontId="5" fillId="0" borderId="47" xfId="63" applyFont="1" applyBorder="1" applyAlignment="1">
      <alignment horizontal="center" vertical="center"/>
      <protection/>
    </xf>
    <xf numFmtId="0" fontId="5" fillId="0" borderId="27" xfId="63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left" vertical="center"/>
      <protection/>
    </xf>
    <xf numFmtId="0" fontId="5" fillId="33" borderId="32" xfId="63" applyFont="1" applyFill="1" applyBorder="1" applyAlignment="1">
      <alignment horizontal="left" vertical="center" wrapText="1"/>
      <protection/>
    </xf>
    <xf numFmtId="0" fontId="5" fillId="0" borderId="16" xfId="63" applyFont="1" applyBorder="1" applyAlignment="1">
      <alignment horizontal="left" vertical="center"/>
      <protection/>
    </xf>
    <xf numFmtId="2" fontId="5" fillId="0" borderId="46" xfId="63" applyNumberFormat="1" applyFont="1" applyBorder="1" applyAlignment="1">
      <alignment horizontal="left" vertical="center"/>
      <protection/>
    </xf>
    <xf numFmtId="2" fontId="5" fillId="0" borderId="10" xfId="63" applyNumberFormat="1" applyFont="1" applyBorder="1" applyAlignment="1">
      <alignment horizontal="left" vertical="center"/>
      <protection/>
    </xf>
    <xf numFmtId="2" fontId="5" fillId="0" borderId="11" xfId="63" applyNumberFormat="1" applyFont="1" applyBorder="1" applyAlignment="1">
      <alignment horizontal="left" vertical="center"/>
      <protection/>
    </xf>
    <xf numFmtId="0" fontId="21" fillId="0" borderId="48" xfId="63" applyFont="1" applyBorder="1" applyAlignment="1">
      <alignment horizontal="center" vertical="center" wrapText="1"/>
      <protection/>
    </xf>
    <xf numFmtId="0" fontId="21" fillId="0" borderId="49" xfId="63" applyFont="1" applyBorder="1" applyAlignment="1">
      <alignment horizontal="center" vertical="center" wrapText="1"/>
      <protection/>
    </xf>
    <xf numFmtId="0" fontId="21" fillId="0" borderId="50" xfId="63" applyFont="1" applyBorder="1" applyAlignment="1">
      <alignment horizontal="center" vertical="center" wrapText="1"/>
      <protection/>
    </xf>
    <xf numFmtId="0" fontId="21" fillId="0" borderId="51" xfId="63" applyFont="1" applyBorder="1" applyAlignment="1">
      <alignment horizontal="center" vertical="center" wrapText="1"/>
      <protection/>
    </xf>
    <xf numFmtId="0" fontId="21" fillId="0" borderId="0" xfId="63" applyFont="1" applyAlignment="1">
      <alignment horizontal="center" vertical="center" wrapText="1"/>
      <protection/>
    </xf>
    <xf numFmtId="0" fontId="21" fillId="0" borderId="52" xfId="63" applyFont="1" applyBorder="1" applyAlignment="1">
      <alignment horizontal="center" vertical="center" wrapText="1"/>
      <protection/>
    </xf>
    <xf numFmtId="0" fontId="5" fillId="0" borderId="53" xfId="63" applyFont="1" applyBorder="1" applyAlignment="1">
      <alignment horizontal="left" vertical="center"/>
      <protection/>
    </xf>
    <xf numFmtId="0" fontId="5" fillId="33" borderId="10" xfId="63" applyFont="1" applyFill="1" applyBorder="1" applyAlignment="1">
      <alignment horizontal="left" vertical="center"/>
      <protection/>
    </xf>
    <xf numFmtId="0" fontId="5" fillId="0" borderId="34" xfId="63" applyFont="1" applyBorder="1" applyAlignment="1">
      <alignment horizontal="left" vertical="center" wrapText="1"/>
      <protection/>
    </xf>
    <xf numFmtId="0" fontId="5" fillId="0" borderId="34" xfId="63" applyFont="1" applyBorder="1" applyAlignment="1">
      <alignment horizontal="left" vertical="center"/>
      <protection/>
    </xf>
    <xf numFmtId="0" fontId="5" fillId="0" borderId="41" xfId="63" applyFont="1" applyBorder="1" applyAlignment="1">
      <alignment horizontal="left" vertical="center"/>
      <protection/>
    </xf>
    <xf numFmtId="2" fontId="5" fillId="0" borderId="20" xfId="63" applyNumberFormat="1" applyFont="1" applyBorder="1" applyAlignment="1">
      <alignment horizontal="left" vertical="center"/>
      <protection/>
    </xf>
    <xf numFmtId="2" fontId="5" fillId="0" borderId="34" xfId="63" applyNumberFormat="1" applyFont="1" applyBorder="1" applyAlignment="1">
      <alignment horizontal="left" vertical="center"/>
      <protection/>
    </xf>
    <xf numFmtId="0" fontId="5" fillId="0" borderId="54" xfId="63" applyFont="1" applyBorder="1" applyAlignment="1">
      <alignment horizontal="left" vertical="center"/>
      <protection/>
    </xf>
    <xf numFmtId="0" fontId="5" fillId="0" borderId="10" xfId="63" applyFont="1" applyBorder="1" applyAlignment="1">
      <alignment horizontal="left" vertical="center"/>
      <protection/>
    </xf>
    <xf numFmtId="1" fontId="5" fillId="0" borderId="10" xfId="63" applyNumberFormat="1" applyFont="1" applyBorder="1" applyAlignment="1">
      <alignment horizontal="left" vertical="center"/>
      <protection/>
    </xf>
    <xf numFmtId="0" fontId="21" fillId="0" borderId="34" xfId="63" applyFont="1" applyBorder="1" applyAlignment="1">
      <alignment horizontal="center" vertical="center" wrapText="1"/>
      <protection/>
    </xf>
    <xf numFmtId="0" fontId="21" fillId="0" borderId="43" xfId="63" applyFont="1" applyBorder="1" applyAlignment="1">
      <alignment horizontal="center" vertical="center" wrapText="1"/>
      <protection/>
    </xf>
    <xf numFmtId="0" fontId="21" fillId="0" borderId="54" xfId="63" applyFont="1" applyBorder="1" applyAlignment="1">
      <alignment horizontal="center" vertical="center" wrapText="1"/>
      <protection/>
    </xf>
    <xf numFmtId="0" fontId="5" fillId="33" borderId="33" xfId="63" applyFont="1" applyFill="1" applyBorder="1" applyAlignment="1">
      <alignment horizontal="left" vertical="center" wrapText="1"/>
      <protection/>
    </xf>
    <xf numFmtId="0" fontId="5" fillId="33" borderId="20" xfId="63" applyFont="1" applyFill="1" applyBorder="1" applyAlignment="1">
      <alignment horizontal="left" vertical="center"/>
      <protection/>
    </xf>
    <xf numFmtId="2" fontId="5" fillId="0" borderId="54" xfId="63" applyNumberFormat="1" applyFont="1" applyBorder="1" applyAlignment="1">
      <alignment horizontal="left" vertical="center"/>
      <protection/>
    </xf>
    <xf numFmtId="0" fontId="5" fillId="0" borderId="42" xfId="63" applyFont="1" applyBorder="1" applyAlignment="1">
      <alignment horizontal="left" vertical="center" wrapText="1"/>
      <protection/>
    </xf>
    <xf numFmtId="0" fontId="5" fillId="0" borderId="43" xfId="63" applyFont="1" applyBorder="1" applyAlignment="1">
      <alignment horizontal="left" vertical="center" wrapText="1"/>
      <protection/>
    </xf>
    <xf numFmtId="0" fontId="5" fillId="33" borderId="10" xfId="63" applyFont="1" applyFill="1" applyBorder="1" applyAlignment="1">
      <alignment horizontal="left" vertical="center" wrapText="1"/>
      <protection/>
    </xf>
    <xf numFmtId="0" fontId="5" fillId="0" borderId="38" xfId="63" applyFont="1" applyBorder="1" applyAlignment="1">
      <alignment horizontal="left" vertical="center" wrapText="1"/>
      <protection/>
    </xf>
    <xf numFmtId="0" fontId="5" fillId="0" borderId="39" xfId="63" applyFont="1" applyBorder="1" applyAlignment="1">
      <alignment horizontal="left" vertical="center" wrapText="1"/>
      <protection/>
    </xf>
    <xf numFmtId="0" fontId="5" fillId="0" borderId="40" xfId="63" applyFont="1" applyBorder="1" applyAlignment="1">
      <alignment horizontal="left" vertical="center" wrapText="1"/>
      <protection/>
    </xf>
    <xf numFmtId="0" fontId="5" fillId="0" borderId="18" xfId="63" applyFont="1" applyBorder="1" applyAlignment="1">
      <alignment horizontal="left" vertical="center"/>
      <protection/>
    </xf>
    <xf numFmtId="0" fontId="5" fillId="0" borderId="22" xfId="63" applyFont="1" applyBorder="1" applyAlignment="1">
      <alignment horizontal="left" vertical="center"/>
      <protection/>
    </xf>
    <xf numFmtId="0" fontId="5" fillId="0" borderId="13" xfId="63" applyFont="1" applyBorder="1" applyAlignment="1">
      <alignment horizontal="left" vertical="center"/>
      <protection/>
    </xf>
    <xf numFmtId="0" fontId="5" fillId="33" borderId="18" xfId="63" applyFont="1" applyFill="1" applyBorder="1" applyAlignment="1">
      <alignment horizontal="left" vertical="center"/>
      <protection/>
    </xf>
    <xf numFmtId="0" fontId="5" fillId="33" borderId="22" xfId="63" applyFont="1" applyFill="1" applyBorder="1" applyAlignment="1">
      <alignment horizontal="left" vertical="center"/>
      <protection/>
    </xf>
    <xf numFmtId="0" fontId="5" fillId="33" borderId="13" xfId="63" applyFont="1" applyFill="1" applyBorder="1" applyAlignment="1">
      <alignment horizontal="left" vertical="center"/>
      <protection/>
    </xf>
    <xf numFmtId="2" fontId="5" fillId="0" borderId="18" xfId="63" applyNumberFormat="1" applyFont="1" applyBorder="1" applyAlignment="1">
      <alignment horizontal="left" vertical="center"/>
      <protection/>
    </xf>
    <xf numFmtId="2" fontId="5" fillId="0" borderId="22" xfId="63" applyNumberFormat="1" applyFont="1" applyBorder="1" applyAlignment="1">
      <alignment horizontal="left" vertical="center"/>
      <protection/>
    </xf>
    <xf numFmtId="2" fontId="5" fillId="0" borderId="13" xfId="63" applyNumberFormat="1" applyFont="1" applyBorder="1" applyAlignment="1">
      <alignment horizontal="left" vertical="center"/>
      <protection/>
    </xf>
    <xf numFmtId="0" fontId="5" fillId="0" borderId="54" xfId="63" applyFont="1" applyBorder="1" applyAlignment="1">
      <alignment horizontal="left" vertical="center" wrapText="1"/>
      <protection/>
    </xf>
    <xf numFmtId="0" fontId="5" fillId="0" borderId="46" xfId="63" applyFont="1" applyBorder="1" applyAlignment="1">
      <alignment horizontal="left" vertical="center"/>
      <protection/>
    </xf>
    <xf numFmtId="0" fontId="5" fillId="33" borderId="46" xfId="63" applyFont="1" applyFill="1" applyBorder="1" applyAlignment="1">
      <alignment horizontal="left" vertical="center"/>
      <protection/>
    </xf>
    <xf numFmtId="0" fontId="5" fillId="0" borderId="44" xfId="63" applyFont="1" applyBorder="1" applyAlignment="1">
      <alignment horizontal="left" vertical="center" wrapText="1"/>
      <protection/>
    </xf>
    <xf numFmtId="0" fontId="5" fillId="0" borderId="45" xfId="63" applyFont="1" applyBorder="1" applyAlignment="1">
      <alignment horizontal="left" vertical="center" wrapText="1"/>
      <protection/>
    </xf>
    <xf numFmtId="0" fontId="5" fillId="0" borderId="46" xfId="63" applyFont="1" applyBorder="1" applyAlignment="1">
      <alignment horizontal="left" vertical="center" wrapText="1"/>
      <protection/>
    </xf>
    <xf numFmtId="0" fontId="5" fillId="33" borderId="45" xfId="63" applyFont="1" applyFill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3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8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9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0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1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2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3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4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5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6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7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6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7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8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9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30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31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32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33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34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35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36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37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38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39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0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1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2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3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4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5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6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7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8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9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0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1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2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3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4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5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6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7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8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9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0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1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2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3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4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5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6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7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8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9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0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1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2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3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4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5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6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7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8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9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80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81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82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83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84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85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86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87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88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89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90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91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92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93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94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95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96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97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98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99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00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01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02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03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04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05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06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07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08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09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10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11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12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13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14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15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16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17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18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19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20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21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22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23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24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25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26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27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28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29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30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31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32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33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34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35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36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37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38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39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40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41" name="Line 169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42" name="Line 169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43" name="Line 169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44" name="Line 169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45" name="Line 169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46" name="Line 169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47" name="Line 170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48" name="Line 170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49" name="Line 170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50" name="Line 170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51" name="Line 170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52" name="Line 170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53" name="Line 170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54" name="Line 170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55" name="Line 169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56" name="Line 169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57" name="Line 169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58" name="Line 169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59" name="Line 169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60" name="Line 169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61" name="Line 170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62" name="Line 170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63" name="Line 170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64" name="Line 170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65" name="Line 170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66" name="Line 170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67" name="Line 170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68" name="Line 170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69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70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71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72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73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74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75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76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77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78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79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0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1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2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3" name="Line 52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4" name="Line 52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5" name="Line 52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6" name="Line 52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7" name="Line 53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8" name="Line 53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9" name="Line 53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0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1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2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3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4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5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6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7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8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9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0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1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2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3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4" name="Line 169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5" name="Line 169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6" name="Line 169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7" name="Line 169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8" name="Line 169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9" name="Line 169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0" name="Line 170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1" name="Line 170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2" name="Line 170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3" name="Line 170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4" name="Line 170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5" name="Line 170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6" name="Line 170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7" name="Line 170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8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9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0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1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2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3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4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5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6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7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8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9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0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1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2" name="Line 1743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3" name="Line 1744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4" name="Line 1745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5" name="Line 1746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6" name="Line 1747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7" name="Line 1748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8" name="Line 1749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9" name="Line 1750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0" name="Line 1751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1" name="Line 1752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2" name="Line 1753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3" name="Line 1754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4" name="Line 1755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5" name="Line 1756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6" name="Line 1757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7" name="Line 1758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8" name="Line 1759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9" name="Line 1760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0" name="Line 1761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1" name="Line 1762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2" name="Line 1763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3" name="Line 1764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4" name="Line 1765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5" name="Line 1766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6" name="Line 1767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7" name="Line 1768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8" name="Line 1769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9" name="Line 1770"/>
        <xdr:cNvSpPr>
          <a:spLocks/>
        </xdr:cNvSpPr>
      </xdr:nvSpPr>
      <xdr:spPr>
        <a:xfrm>
          <a:off x="50101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60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61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62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63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64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65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66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67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68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69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70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71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72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73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74" name="Line 175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75" name="Line 175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76" name="Line 175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77" name="Line 176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78" name="Line 176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79" name="Line 176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80" name="Line 176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81" name="Line 176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82" name="Line 176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83" name="Line 176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84" name="Line 176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85" name="Line 176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86" name="Line 176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87" name="Line 177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88" name="Line 174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89" name="Line 174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90" name="Line 174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91" name="Line 174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92" name="Line 174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93" name="Line 1748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94" name="Line 1749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95" name="Line 1750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96" name="Line 1751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97" name="Line 1752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98" name="Line 175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99" name="Line 175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00" name="Line 175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01" name="Line 175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02" name="Line 175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03" name="Line 1758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04" name="Line 1759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05" name="Line 1760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06" name="Line 1761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07" name="Line 1762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08" name="Line 176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09" name="Line 176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10" name="Line 176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11" name="Line 176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12" name="Line 176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13" name="Line 1768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14" name="Line 1769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15" name="Line 1770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16" name="Line 174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17" name="Line 174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18" name="Line 174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19" name="Line 174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20" name="Line 174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21" name="Line 1748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22" name="Line 1749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23" name="Line 1750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24" name="Line 1751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25" name="Line 1752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26" name="Line 175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27" name="Line 175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28" name="Line 175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29" name="Line 175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30" name="Line 175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31" name="Line 1758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32" name="Line 1759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33" name="Line 1760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34" name="Line 1761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35" name="Line 1762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36" name="Line 176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37" name="Line 176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38" name="Line 176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39" name="Line 176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40" name="Line 176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41" name="Line 1768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42" name="Line 1769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43" name="Line 1770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44" name="Line 174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45" name="Line 174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46" name="Line 174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47" name="Line 174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48" name="Line 174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49" name="Line 1748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50" name="Line 1749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51" name="Line 1750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52" name="Line 1751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53" name="Line 1752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54" name="Line 175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55" name="Line 175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56" name="Line 175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57" name="Line 175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58" name="Line 169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59" name="Line 169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60" name="Line 169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61" name="Line 169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62" name="Line 1698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63" name="Line 1699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64" name="Line 1700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65" name="Line 1701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66" name="Line 1702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67" name="Line 170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68" name="Line 170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69" name="Line 170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70" name="Line 170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71" name="Line 170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72" name="Line 169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73" name="Line 169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74" name="Line 169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75" name="Line 169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76" name="Line 1698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77" name="Line 1699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78" name="Line 1700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79" name="Line 1701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80" name="Line 1702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81" name="Line 170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82" name="Line 170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83" name="Line 170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84" name="Line 170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85" name="Line 170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86" name="Line 174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87" name="Line 174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88" name="Line 174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89" name="Line 174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90" name="Line 174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91" name="Line 1748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92" name="Line 1749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93" name="Line 1750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94" name="Line 1751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95" name="Line 1752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96" name="Line 175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97" name="Line 175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98" name="Line 175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99" name="Line 175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00" name="Line 174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01" name="Line 174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02" name="Line 174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03" name="Line 174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04" name="Line 174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05" name="Line 1748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06" name="Line 1749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07" name="Line 1750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08" name="Line 1751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09" name="Line 1752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10" name="Line 175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11" name="Line 175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12" name="Line 175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13" name="Line 175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14" name="Line 169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15" name="Line 169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16" name="Line 169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17" name="Line 169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18" name="Line 1698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19" name="Line 1699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20" name="Line 1700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21" name="Line 1701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22" name="Line 1702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23" name="Line 170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24" name="Line 170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25" name="Line 170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26" name="Line 170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27" name="Line 170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28" name="Line 169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29" name="Line 169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30" name="Line 169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31" name="Line 169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32" name="Line 1698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33" name="Line 1699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34" name="Line 1700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35" name="Line 1701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36" name="Line 1702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37" name="Line 170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38" name="Line 170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39" name="Line 170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40" name="Line 170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41" name="Line 170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42" name="Line 174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43" name="Line 174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44" name="Line 174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45" name="Line 174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46" name="Line 174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47" name="Line 1748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48" name="Line 1749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49" name="Line 1750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50" name="Line 1751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51" name="Line 1752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52" name="Line 175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53" name="Line 175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54" name="Line 175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55" name="Line 175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56" name="Line 174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57" name="Line 174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58" name="Line 174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59" name="Line 174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60" name="Line 1747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61" name="Line 1748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62" name="Line 1749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63" name="Line 1750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64" name="Line 1751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65" name="Line 1752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66" name="Line 1753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67" name="Line 1754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68" name="Line 1755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69" name="Line 1756"/>
        <xdr:cNvSpPr>
          <a:spLocks/>
        </xdr:cNvSpPr>
      </xdr:nvSpPr>
      <xdr:spPr>
        <a:xfrm>
          <a:off x="50101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70" name="Line 178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71" name="Line 179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72" name="Line 179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73" name="Line 179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74" name="Line 179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75" name="Line 179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76" name="Line 179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77" name="Line 179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78" name="Line 179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79" name="Line 179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80" name="Line 179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81" name="Line 180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82" name="Line 180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83" name="Line 180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84" name="Line 180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85" name="Line 180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86" name="Line 180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87" name="Line 180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88" name="Line 180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89" name="Line 180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90" name="Line 180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91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92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93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94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95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96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97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98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499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00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01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02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03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04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05" name="Line 175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06" name="Line 175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07" name="Line 175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08" name="Line 176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09" name="Line 176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10" name="Line 176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11" name="Line 176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12" name="Line 176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13" name="Line 176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14" name="Line 176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15" name="Line 176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16" name="Line 176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17" name="Line 176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18" name="Line 177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19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20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21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22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23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24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25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26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27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28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29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30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31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32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33" name="Line 175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34" name="Line 175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35" name="Line 175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36" name="Line 176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37" name="Line 176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38" name="Line 176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39" name="Line 176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40" name="Line 176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41" name="Line 176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42" name="Line 176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43" name="Line 176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44" name="Line 176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45" name="Line 176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46" name="Line 177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47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48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49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50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51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52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53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54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55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56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57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58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59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60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61" name="Line 169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62" name="Line 169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63" name="Line 169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64" name="Line 169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65" name="Line 169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66" name="Line 169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67" name="Line 170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68" name="Line 170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69" name="Line 170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70" name="Line 170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71" name="Line 170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72" name="Line 170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73" name="Line 170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74" name="Line 170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75" name="Line 169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76" name="Line 169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77" name="Line 169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78" name="Line 169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79" name="Line 169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80" name="Line 169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81" name="Line 170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82" name="Line 170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83" name="Line 170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84" name="Line 170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85" name="Line 170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86" name="Line 170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87" name="Line 170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88" name="Line 170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89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90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91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92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93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94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95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96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97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98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599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00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01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02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03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04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05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06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07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08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09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10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11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12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13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14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15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16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17" name="Line 169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18" name="Line 169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19" name="Line 169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20" name="Line 169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21" name="Line 169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22" name="Line 169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23" name="Line 170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24" name="Line 170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25" name="Line 170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26" name="Line 170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27" name="Line 170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28" name="Line 170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29" name="Line 170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30" name="Line 170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31" name="Line 169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32" name="Line 169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33" name="Line 169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34" name="Line 169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35" name="Line 169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36" name="Line 169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37" name="Line 170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38" name="Line 170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39" name="Line 170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40" name="Line 170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41" name="Line 170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42" name="Line 170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43" name="Line 170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44" name="Line 170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45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46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47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48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49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50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51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52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53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54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55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56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57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58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59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60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61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62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63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64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65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66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67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68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69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70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71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72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73" name="Line 174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74" name="Line 174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75" name="Line 174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76" name="Line 174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77" name="Line 174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78" name="Line 174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79" name="Line 174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80" name="Line 175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81" name="Line 175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82" name="Line 175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83" name="Line 175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84" name="Line 175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85" name="Line 175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86" name="Line 175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87" name="Line 175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88" name="Line 175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89" name="Line 175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90" name="Line 176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91" name="Line 176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92" name="Line 176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93" name="Line 1763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94" name="Line 1764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95" name="Line 1765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96" name="Line 176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97" name="Line 176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98" name="Line 176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699" name="Line 176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00" name="Line 177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01" name="Line 526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02" name="Line 527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03" name="Line 528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04" name="Line 529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05" name="Line 530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06" name="Line 531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707" name="Line 532"/>
        <xdr:cNvSpPr>
          <a:spLocks/>
        </xdr:cNvSpPr>
      </xdr:nvSpPr>
      <xdr:spPr>
        <a:xfrm>
          <a:off x="50101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3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4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5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6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7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8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9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0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1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2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3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4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5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6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7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8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9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0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1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2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3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4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5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6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7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8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9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0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1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2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3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4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5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6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7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8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9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0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1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2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1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2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3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4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5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6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7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8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9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0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1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2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3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4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5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6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7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8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9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0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1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2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3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4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5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6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7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8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9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0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1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2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3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4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5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6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7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8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9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0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1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2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3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4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5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6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7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8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9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0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1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2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3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4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5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6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7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8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9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30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31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32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33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34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35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36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37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38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39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40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41" name="Line 169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42" name="Line 169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43" name="Line 169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44" name="Line 169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45" name="Line 169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46" name="Line 169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47" name="Line 170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48" name="Line 170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49" name="Line 170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50" name="Line 170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51" name="Line 170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52" name="Line 170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53" name="Line 170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54" name="Line 170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55" name="Line 169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56" name="Line 169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57" name="Line 169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58" name="Line 169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59" name="Line 169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60" name="Line 169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61" name="Line 170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62" name="Line 170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63" name="Line 170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64" name="Line 170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65" name="Line 170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66" name="Line 170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67" name="Line 170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68" name="Line 170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69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70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71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72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73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74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75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76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77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78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79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80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81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82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83" name="Line 52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84" name="Line 52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85" name="Line 52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86" name="Line 52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87" name="Line 53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88" name="Line 53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89" name="Line 53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90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91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92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93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94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95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96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97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98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99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00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01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02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03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04" name="Line 169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05" name="Line 169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06" name="Line 169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07" name="Line 169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08" name="Line 169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09" name="Line 169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10" name="Line 170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11" name="Line 170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12" name="Line 170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13" name="Line 170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14" name="Line 170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15" name="Line 170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16" name="Line 170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17" name="Line 170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18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19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20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21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22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23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24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25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26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27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28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29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30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31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2" name="Line 1743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3" name="Line 1744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4" name="Line 1745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5" name="Line 1746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6" name="Line 1747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7" name="Line 1748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8" name="Line 1749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9" name="Line 1750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0" name="Line 1751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1" name="Line 1752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2" name="Line 1753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3" name="Line 1754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4" name="Line 1755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5" name="Line 1756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6" name="Line 1757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7" name="Line 1758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8" name="Line 1759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9" name="Line 1760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0" name="Line 1761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1" name="Line 1762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2" name="Line 1763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3" name="Line 1764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4" name="Line 1765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5" name="Line 1766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6" name="Line 1767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7" name="Line 1768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8" name="Line 1769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9" name="Line 1770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60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61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62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63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64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65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66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67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68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69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70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71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72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73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74" name="Line 175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75" name="Line 175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76" name="Line 175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77" name="Line 176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78" name="Line 176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79" name="Line 176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80" name="Line 176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81" name="Line 176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82" name="Line 176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83" name="Line 176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84" name="Line 176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85" name="Line 176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86" name="Line 176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87" name="Line 177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88" name="Line 178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89" name="Line 179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90" name="Line 179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91" name="Line 179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92" name="Line 179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93" name="Line 179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94" name="Line 179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95" name="Line 179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96" name="Line 179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97" name="Line 179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98" name="Line 179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299" name="Line 180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00" name="Line 180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01" name="Line 180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02" name="Line 180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03" name="Line 180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04" name="Line 180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05" name="Line 180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06" name="Line 180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07" name="Line 180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08" name="Line 180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09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10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11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12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13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14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15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16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17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18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19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20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21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22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23" name="Line 175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24" name="Line 175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25" name="Line 175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26" name="Line 176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27" name="Line 176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28" name="Line 176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29" name="Line 176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30" name="Line 176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31" name="Line 176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32" name="Line 176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33" name="Line 176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34" name="Line 176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35" name="Line 176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36" name="Line 177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37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38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39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40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41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42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43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44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45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46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47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48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49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50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51" name="Line 175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52" name="Line 175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53" name="Line 175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54" name="Line 176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55" name="Line 176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56" name="Line 176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57" name="Line 176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58" name="Line 176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59" name="Line 176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60" name="Line 176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61" name="Line 176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62" name="Line 176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63" name="Line 176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64" name="Line 177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65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66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67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68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69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70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71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72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73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74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75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76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77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78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79" name="Line 169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80" name="Line 169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81" name="Line 169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82" name="Line 169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83" name="Line 169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84" name="Line 169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85" name="Line 170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86" name="Line 170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87" name="Line 170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88" name="Line 170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89" name="Line 170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90" name="Line 170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91" name="Line 170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92" name="Line 170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93" name="Line 169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94" name="Line 169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95" name="Line 169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96" name="Line 169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97" name="Line 169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98" name="Line 169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399" name="Line 170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00" name="Line 170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01" name="Line 170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02" name="Line 170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03" name="Line 170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04" name="Line 170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05" name="Line 170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06" name="Line 170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07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08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09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10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11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12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13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14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15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16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17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18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19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20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21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22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23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24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25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26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27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28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29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30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31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32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33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34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35" name="Line 169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36" name="Line 169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37" name="Line 169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38" name="Line 169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39" name="Line 169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40" name="Line 169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41" name="Line 170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42" name="Line 170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43" name="Line 170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44" name="Line 170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45" name="Line 170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46" name="Line 170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47" name="Line 170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48" name="Line 170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49" name="Line 169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50" name="Line 169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51" name="Line 169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52" name="Line 169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53" name="Line 169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54" name="Line 169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55" name="Line 170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56" name="Line 170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57" name="Line 170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58" name="Line 170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59" name="Line 170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60" name="Line 170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61" name="Line 170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62" name="Line 170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63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64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65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66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67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68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69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70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71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72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73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74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75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76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77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78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79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80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81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82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83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84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85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86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87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88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89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90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91" name="Line 174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92" name="Line 174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93" name="Line 174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94" name="Line 174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95" name="Line 174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96" name="Line 174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97" name="Line 174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98" name="Line 175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499" name="Line 175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00" name="Line 175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01" name="Line 175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02" name="Line 175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03" name="Line 175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04" name="Line 175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05" name="Line 175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06" name="Line 175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07" name="Line 175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08" name="Line 176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09" name="Line 1761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10" name="Line 1762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11" name="Line 1763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12" name="Line 1764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13" name="Line 1765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14" name="Line 1766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15" name="Line 1767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16" name="Line 1768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17" name="Line 1769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18" name="Line 1770"/>
        <xdr:cNvSpPr>
          <a:spLocks/>
        </xdr:cNvSpPr>
      </xdr:nvSpPr>
      <xdr:spPr>
        <a:xfrm>
          <a:off x="5514975" y="45148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19" name="Line 1743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0" name="Line 1744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1" name="Line 1745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2" name="Line 1746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3" name="Line 1747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4" name="Line 1748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5" name="Line 1749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6" name="Line 1750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7" name="Line 1751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8" name="Line 1752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9" name="Line 1753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0" name="Line 1754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1" name="Line 1755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2" name="Line 1756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3" name="Line 1757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4" name="Line 1758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5" name="Line 1759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6" name="Line 1760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7" name="Line 1761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8" name="Line 1762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9" name="Line 1763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40" name="Line 1764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41" name="Line 1765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42" name="Line 1766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43" name="Line 1767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44" name="Line 1768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45" name="Line 1769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46" name="Line 1770"/>
        <xdr:cNvSpPr>
          <a:spLocks/>
        </xdr:cNvSpPr>
      </xdr:nvSpPr>
      <xdr:spPr>
        <a:xfrm>
          <a:off x="5514975" y="38671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6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8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9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0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1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2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3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4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5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6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7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8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9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0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1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2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3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4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5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6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7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8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9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0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1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2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3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4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5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6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7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8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9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0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1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2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3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4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5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6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7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8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9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0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1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2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3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4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5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6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7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8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9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60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61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62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63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64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65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66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67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68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69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0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1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2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3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4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5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6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7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8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9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80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81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82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83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84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85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86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87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88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89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90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91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92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93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94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95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96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97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98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99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00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01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02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03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04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05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06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07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08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09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10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11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12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13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14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15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16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17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18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19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20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21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22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23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24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25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26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27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28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29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30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31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32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33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34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35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36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37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38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39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40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41" name="Line 169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42" name="Line 169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43" name="Line 169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44" name="Line 169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45" name="Line 169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46" name="Line 169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47" name="Line 170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48" name="Line 170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49" name="Line 170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50" name="Line 170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51" name="Line 170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52" name="Line 170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53" name="Line 170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54" name="Line 170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55" name="Line 169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56" name="Line 169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57" name="Line 169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58" name="Line 169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59" name="Line 169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60" name="Line 169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61" name="Line 170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62" name="Line 170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63" name="Line 170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64" name="Line 170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65" name="Line 170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66" name="Line 170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67" name="Line 170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68" name="Line 170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69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70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71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72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73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74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75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76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77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78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79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80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81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82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83" name="Line 52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84" name="Line 52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85" name="Line 52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86" name="Line 52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87" name="Line 53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88" name="Line 53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89" name="Line 53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90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91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92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93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94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95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96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97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98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199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00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01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02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03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04" name="Line 169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05" name="Line 169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06" name="Line 169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07" name="Line 169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08" name="Line 169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09" name="Line 169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10" name="Line 170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11" name="Line 170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12" name="Line 170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13" name="Line 170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14" name="Line 170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15" name="Line 170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16" name="Line 170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17" name="Line 170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18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19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20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21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22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23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24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25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26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27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28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29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30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31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2" name="Line 1743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3" name="Line 1744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4" name="Line 1745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5" name="Line 1746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6" name="Line 1747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7" name="Line 1748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8" name="Line 1749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9" name="Line 1750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0" name="Line 1751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1" name="Line 1752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2" name="Line 1753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3" name="Line 1754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4" name="Line 1755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5" name="Line 1756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6" name="Line 1757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7" name="Line 1758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8" name="Line 1759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9" name="Line 1760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0" name="Line 1761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1" name="Line 1762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2" name="Line 1763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3" name="Line 1764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4" name="Line 1765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5" name="Line 1766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6" name="Line 1767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7" name="Line 1768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8" name="Line 1769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9" name="Line 1770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60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61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62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63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64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65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66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67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68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69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70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71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72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73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74" name="Line 175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75" name="Line 175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76" name="Line 175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77" name="Line 176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78" name="Line 176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79" name="Line 176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80" name="Line 176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81" name="Line 176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82" name="Line 176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83" name="Line 176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84" name="Line 176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85" name="Line 176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86" name="Line 176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87" name="Line 177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88" name="Line 178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89" name="Line 179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90" name="Line 179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91" name="Line 179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92" name="Line 179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93" name="Line 179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94" name="Line 179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95" name="Line 179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96" name="Line 179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97" name="Line 179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98" name="Line 179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299" name="Line 180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00" name="Line 180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01" name="Line 180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02" name="Line 180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03" name="Line 180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04" name="Line 180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05" name="Line 180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06" name="Line 180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07" name="Line 180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08" name="Line 180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09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10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11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12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13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14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15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16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17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18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19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20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21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22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23" name="Line 175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24" name="Line 175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25" name="Line 175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26" name="Line 176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27" name="Line 176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28" name="Line 176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29" name="Line 176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30" name="Line 176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31" name="Line 176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32" name="Line 176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33" name="Line 176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34" name="Line 176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35" name="Line 176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36" name="Line 177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37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38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39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40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41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42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43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44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45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46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47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48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49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50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51" name="Line 175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52" name="Line 175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53" name="Line 175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54" name="Line 176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55" name="Line 176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56" name="Line 176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57" name="Line 176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58" name="Line 176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59" name="Line 176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60" name="Line 176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61" name="Line 176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62" name="Line 176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63" name="Line 176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64" name="Line 177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65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66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67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68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69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70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71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72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73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74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75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76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77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78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79" name="Line 169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80" name="Line 169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81" name="Line 169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82" name="Line 169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83" name="Line 169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84" name="Line 169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85" name="Line 170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86" name="Line 170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87" name="Line 170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88" name="Line 170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89" name="Line 170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90" name="Line 170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91" name="Line 170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92" name="Line 170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93" name="Line 169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94" name="Line 169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95" name="Line 169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96" name="Line 169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97" name="Line 169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98" name="Line 169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399" name="Line 170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00" name="Line 170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01" name="Line 170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02" name="Line 170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03" name="Line 170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04" name="Line 170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05" name="Line 170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06" name="Line 170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07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08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09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10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11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12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13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14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15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16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17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18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19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20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21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22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23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24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25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26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27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28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29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30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31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32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33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34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35" name="Line 169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36" name="Line 169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37" name="Line 169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38" name="Line 169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39" name="Line 169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40" name="Line 169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41" name="Line 170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42" name="Line 170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43" name="Line 170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44" name="Line 170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45" name="Line 170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46" name="Line 170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47" name="Line 170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48" name="Line 170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49" name="Line 169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50" name="Line 169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51" name="Line 169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52" name="Line 169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53" name="Line 169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54" name="Line 169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55" name="Line 170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56" name="Line 170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57" name="Line 170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58" name="Line 170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59" name="Line 170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60" name="Line 170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61" name="Line 170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62" name="Line 170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63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64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65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66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67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68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69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70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71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72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73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74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75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76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77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78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79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80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81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82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83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84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85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86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87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88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89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90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91" name="Line 174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92" name="Line 174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93" name="Line 174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94" name="Line 174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95" name="Line 174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96" name="Line 174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97" name="Line 174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98" name="Line 175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499" name="Line 175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00" name="Line 175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01" name="Line 175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02" name="Line 175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03" name="Line 175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04" name="Line 175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05" name="Line 175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06" name="Line 175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07" name="Line 175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08" name="Line 176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09" name="Line 176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10" name="Line 176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11" name="Line 1763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12" name="Line 1764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13" name="Line 1765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14" name="Line 176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15" name="Line 176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16" name="Line 176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17" name="Line 176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518" name="Line 177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19" name="Line 7778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0" name="Line 7779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1" name="Line 7780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2" name="Line 7781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3" name="Line 7782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4" name="Line 7783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5" name="Line 7784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6" name="Line 7785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7" name="Line 7786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8" name="Line 7787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9" name="Line 7788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0" name="Line 7789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1" name="Line 7790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2" name="Line 7791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3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4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5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6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7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8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9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0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1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2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3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4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5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6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7" name="Line 175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8" name="Line 175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9" name="Line 175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0" name="Line 176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1" name="Line 176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2" name="Line 176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3" name="Line 176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4" name="Line 176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5" name="Line 176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6" name="Line 176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7" name="Line 176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8" name="Line 176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9" name="Line 176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0" name="Line 177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1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2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3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4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5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6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7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8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9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0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1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2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3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4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5" name="Line 175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6" name="Line 175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7" name="Line 175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8" name="Line 176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9" name="Line 176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0" name="Line 176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1" name="Line 176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2" name="Line 176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3" name="Line 176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4" name="Line 176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5" name="Line 176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6" name="Line 176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7" name="Line 176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8" name="Line 177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9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0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1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2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3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4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5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6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7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8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9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0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1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2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3" name="Line 169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4" name="Line 169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5" name="Line 169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6" name="Line 169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7" name="Line 169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8" name="Line 169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9" name="Line 170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0" name="Line 170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1" name="Line 170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2" name="Line 170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3" name="Line 170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4" name="Line 170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5" name="Line 170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6" name="Line 170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7" name="Line 169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8" name="Line 169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9" name="Line 169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0" name="Line 169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1" name="Line 169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2" name="Line 169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3" name="Line 170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4" name="Line 170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5" name="Line 170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6" name="Line 170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7" name="Line 170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8" name="Line 170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9" name="Line 170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0" name="Line 170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1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2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3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4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5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6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7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8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9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0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1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2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3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4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5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6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7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8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9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0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1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2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3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4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5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6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7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8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9" name="Line 169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0" name="Line 169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1" name="Line 169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2" name="Line 169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3" name="Line 169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4" name="Line 169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5" name="Line 170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6" name="Line 170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7" name="Line 170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8" name="Line 170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9" name="Line 170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0" name="Line 170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1" name="Line 170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2" name="Line 170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3" name="Line 169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4" name="Line 169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5" name="Line 169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6" name="Line 169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7" name="Line 169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8" name="Line 169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9" name="Line 170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0" name="Line 170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1" name="Line 170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2" name="Line 170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3" name="Line 170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4" name="Line 170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5" name="Line 170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6" name="Line 170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7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8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9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0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1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2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3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4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5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6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7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8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9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0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1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2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3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4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5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6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7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8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9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10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11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12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13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14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15" name="Line 52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16" name="Line 52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17" name="Line 52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18" name="Line 52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19" name="Line 53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20" name="Line 53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21" name="Line 53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2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3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4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5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6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7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8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9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30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31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32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33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34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35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36" name="Line 175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37" name="Line 175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38" name="Line 175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39" name="Line 176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40" name="Line 176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41" name="Line 176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42" name="Line 176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43" name="Line 176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44" name="Line 176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45" name="Line 176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46" name="Line 176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47" name="Line 176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48" name="Line 176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49" name="Line 177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50" name="Line 777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51" name="Line 777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52" name="Line 778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53" name="Line 778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54" name="Line 778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55" name="Line 778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56" name="Line 778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57" name="Line 778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58" name="Line 778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59" name="Line 778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60" name="Line 778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61" name="Line 778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62" name="Line 779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63" name="Line 779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64" name="Line 526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65" name="Line 527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66" name="Line 528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67" name="Line 529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68" name="Line 530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69" name="Line 531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51</xdr:row>
      <xdr:rowOff>0</xdr:rowOff>
    </xdr:from>
    <xdr:to>
      <xdr:col>10</xdr:col>
      <xdr:colOff>38100</xdr:colOff>
      <xdr:row>51</xdr:row>
      <xdr:rowOff>0</xdr:rowOff>
    </xdr:to>
    <xdr:sp>
      <xdr:nvSpPr>
        <xdr:cNvPr id="770" name="Line 532"/>
        <xdr:cNvSpPr>
          <a:spLocks/>
        </xdr:cNvSpPr>
      </xdr:nvSpPr>
      <xdr:spPr>
        <a:xfrm>
          <a:off x="5505450" y="90678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1" name="Line 1743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" name="Line 1744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3" name="Line 1745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4" name="Line 1746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" name="Line 1747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6" name="Line 1748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7" name="Line 1749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8" name="Line 1750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9" name="Line 1751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10" name="Line 1752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11" name="Line 1753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12" name="Line 1754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13" name="Line 1755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14" name="Line 1756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15" name="Line 1757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16" name="Line 1758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17" name="Line 1759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18" name="Line 1760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19" name="Line 1761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0" name="Line 1762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1" name="Line 1763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2" name="Line 1764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" name="Line 1765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" name="Line 1766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" name="Line 1767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6" name="Line 1768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7" name="Line 1769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8" name="Line 1770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9" name="Line 7778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30" name="Line 7779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31" name="Line 7780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32" name="Line 7781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33" name="Line 7782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34" name="Line 7783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35" name="Line 7784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36" name="Line 7785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37" name="Line 7786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38" name="Line 7787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39" name="Line 7788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40" name="Line 7789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41" name="Line 7790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42" name="Line 7791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6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8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9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0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1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2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3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4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5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6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7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8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9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0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1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2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3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4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1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2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3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4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5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6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7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8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9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0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1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2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3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4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5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6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7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8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9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0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1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2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3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4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5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6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7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8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9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60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61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62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63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64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65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66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67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68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69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0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1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3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4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5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6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7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8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9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80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81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82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83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84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85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86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87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88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89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90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91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92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93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94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95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96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97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98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99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00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01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02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03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04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05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06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07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08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09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10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11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12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13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14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15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16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17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18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19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20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21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22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23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24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25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26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27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28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29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30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31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32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33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34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35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36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37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38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39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40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41" name="Line 16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42" name="Line 16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43" name="Line 16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44" name="Line 16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45" name="Line 16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46" name="Line 16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47" name="Line 17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48" name="Line 17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49" name="Line 17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50" name="Line 17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51" name="Line 17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52" name="Line 17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53" name="Line 17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54" name="Line 17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55" name="Line 16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56" name="Line 16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57" name="Line 16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58" name="Line 16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59" name="Line 16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60" name="Line 16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61" name="Line 17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62" name="Line 17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63" name="Line 17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64" name="Line 17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65" name="Line 17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66" name="Line 17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67" name="Line 17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68" name="Line 17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69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70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71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72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73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74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75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76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77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78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79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80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81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82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83" name="Line 52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84" name="Line 52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85" name="Line 52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86" name="Line 52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87" name="Line 53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88" name="Line 53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89" name="Line 53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90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91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92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93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94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95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96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97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98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199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00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01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02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03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04" name="Line 16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05" name="Line 16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06" name="Line 16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07" name="Line 16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08" name="Line 16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09" name="Line 16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10" name="Line 17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11" name="Line 17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12" name="Line 17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13" name="Line 17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14" name="Line 17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15" name="Line 17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16" name="Line 17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17" name="Line 17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18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19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20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21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22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23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24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25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26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27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28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29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30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31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2" name="Line 1743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3" name="Line 1744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4" name="Line 1745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5" name="Line 1746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6" name="Line 1747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7" name="Line 1748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8" name="Line 1749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39" name="Line 1750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0" name="Line 1751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1" name="Line 1752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2" name="Line 1753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3" name="Line 1754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4" name="Line 1755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5" name="Line 1756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6" name="Line 1757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7" name="Line 1758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8" name="Line 1759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49" name="Line 1760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0" name="Line 1761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1" name="Line 1762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2" name="Line 1763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3" name="Line 1764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4" name="Line 1765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5" name="Line 1766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6" name="Line 1767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7" name="Line 1768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8" name="Line 1769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259" name="Line 1770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0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1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2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3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4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5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6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7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8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9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0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1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2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3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4" name="Line 175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5" name="Line 175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6" name="Line 175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7" name="Line 176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8" name="Line 176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9" name="Line 176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0" name="Line 176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1" name="Line 176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2" name="Line 176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3" name="Line 176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4" name="Line 176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5" name="Line 176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6" name="Line 176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7" name="Line 177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8" name="Line 178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9" name="Line 179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0" name="Line 179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1" name="Line 179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2" name="Line 179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3" name="Line 17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4" name="Line 17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5" name="Line 17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6" name="Line 17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7" name="Line 17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8" name="Line 17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9" name="Line 18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0" name="Line 18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1" name="Line 18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2" name="Line 18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3" name="Line 18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4" name="Line 18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5" name="Line 18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6" name="Line 18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7" name="Line 180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8" name="Line 180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9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10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11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12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13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14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15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16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17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18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19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20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21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22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23" name="Line 175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24" name="Line 175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25" name="Line 175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26" name="Line 176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27" name="Line 176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28" name="Line 176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29" name="Line 176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30" name="Line 176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31" name="Line 176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32" name="Line 176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33" name="Line 176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34" name="Line 176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35" name="Line 176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36" name="Line 177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37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38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39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40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41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42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43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44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45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46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47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48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49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50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51" name="Line 175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52" name="Line 175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53" name="Line 175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54" name="Line 176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55" name="Line 176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56" name="Line 176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57" name="Line 176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58" name="Line 176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59" name="Line 176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60" name="Line 176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61" name="Line 176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62" name="Line 176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63" name="Line 176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64" name="Line 177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65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66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67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68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69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70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71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72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73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74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75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76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77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78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79" name="Line 16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80" name="Line 16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81" name="Line 16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82" name="Line 16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83" name="Line 16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84" name="Line 16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85" name="Line 17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86" name="Line 17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87" name="Line 17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88" name="Line 17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89" name="Line 17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90" name="Line 17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91" name="Line 17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92" name="Line 17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93" name="Line 16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94" name="Line 16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95" name="Line 16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96" name="Line 16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97" name="Line 16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98" name="Line 16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99" name="Line 17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00" name="Line 17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01" name="Line 17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02" name="Line 17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03" name="Line 17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04" name="Line 17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05" name="Line 17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06" name="Line 17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07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08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09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10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11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12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13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14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15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16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17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18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19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20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21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22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23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24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25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26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27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28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29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30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31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32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33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34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35" name="Line 16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36" name="Line 16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37" name="Line 16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38" name="Line 16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39" name="Line 16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40" name="Line 16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41" name="Line 17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42" name="Line 17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43" name="Line 17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44" name="Line 17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45" name="Line 17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46" name="Line 17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47" name="Line 17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48" name="Line 17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49" name="Line 16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50" name="Line 16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51" name="Line 16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52" name="Line 16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53" name="Line 16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54" name="Line 16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55" name="Line 17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56" name="Line 17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57" name="Line 17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58" name="Line 17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59" name="Line 17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60" name="Line 17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61" name="Line 17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62" name="Line 17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63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64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65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66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67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68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69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70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71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72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73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74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75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76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77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78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79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80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81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82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83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84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85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86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87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88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89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90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91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92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93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94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95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96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97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98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499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00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01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02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03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04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05" name="Line 175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06" name="Line 175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07" name="Line 175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08" name="Line 176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09" name="Line 176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10" name="Line 176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11" name="Line 176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12" name="Line 176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13" name="Line 176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14" name="Line 176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15" name="Line 176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16" name="Line 176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17" name="Line 176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518" name="Line 177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19" name="Line 7778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0" name="Line 7779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1" name="Line 7780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2" name="Line 7781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3" name="Line 7782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4" name="Line 7783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5" name="Line 7784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6" name="Line 7785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7" name="Line 7786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8" name="Line 7787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29" name="Line 7788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0" name="Line 7789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1" name="Line 7790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19</xdr:row>
      <xdr:rowOff>0</xdr:rowOff>
    </xdr:from>
    <xdr:to>
      <xdr:col>10</xdr:col>
      <xdr:colOff>38100</xdr:colOff>
      <xdr:row>19</xdr:row>
      <xdr:rowOff>0</xdr:rowOff>
    </xdr:to>
    <xdr:sp>
      <xdr:nvSpPr>
        <xdr:cNvPr id="532" name="Line 7791"/>
        <xdr:cNvSpPr>
          <a:spLocks/>
        </xdr:cNvSpPr>
      </xdr:nvSpPr>
      <xdr:spPr>
        <a:xfrm>
          <a:off x="5505450" y="38862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3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4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5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6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7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8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39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0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1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2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3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4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5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6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7" name="Line 175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8" name="Line 175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49" name="Line 175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0" name="Line 176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1" name="Line 176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2" name="Line 176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3" name="Line 176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4" name="Line 176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5" name="Line 176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6" name="Line 176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7" name="Line 176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8" name="Line 176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59" name="Line 176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0" name="Line 177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1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2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3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4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5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6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7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8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69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0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1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2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3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4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5" name="Line 175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6" name="Line 175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7" name="Line 175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8" name="Line 176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79" name="Line 176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0" name="Line 176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1" name="Line 176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2" name="Line 176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3" name="Line 176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4" name="Line 176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5" name="Line 176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6" name="Line 176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7" name="Line 176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8" name="Line 177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89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0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1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2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3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4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5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6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7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8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599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0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1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2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3" name="Line 169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4" name="Line 169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5" name="Line 169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6" name="Line 169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7" name="Line 169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8" name="Line 169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09" name="Line 170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0" name="Line 170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1" name="Line 170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2" name="Line 170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3" name="Line 170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4" name="Line 170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5" name="Line 170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6" name="Line 170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7" name="Line 169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8" name="Line 169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19" name="Line 169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0" name="Line 169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1" name="Line 169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2" name="Line 169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3" name="Line 170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4" name="Line 170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5" name="Line 170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6" name="Line 170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7" name="Line 170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8" name="Line 170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29" name="Line 170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0" name="Line 170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1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2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3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4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5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6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7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8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39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0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1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2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3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4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5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6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7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8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49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0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1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2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3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4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5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6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7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8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59" name="Line 169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0" name="Line 169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1" name="Line 169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2" name="Line 169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3" name="Line 169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4" name="Line 169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5" name="Line 170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6" name="Line 170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7" name="Line 170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8" name="Line 170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69" name="Line 170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0" name="Line 170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1" name="Line 170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2" name="Line 170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3" name="Line 169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4" name="Line 169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5" name="Line 169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6" name="Line 169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7" name="Line 169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8" name="Line 169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79" name="Line 170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0" name="Line 170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1" name="Line 170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2" name="Line 170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3" name="Line 170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4" name="Line 170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5" name="Line 170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6" name="Line 170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7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8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89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0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1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2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3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4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5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6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7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8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699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0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1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2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3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4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5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6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7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8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09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10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11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12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13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14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15" name="Line 52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16" name="Line 52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17" name="Line 52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18" name="Line 52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19" name="Line 53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20" name="Line 53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21" name="Line 53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2" name="Line 52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3" name="Line 52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4" name="Line 52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5" name="Line 52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6" name="Line 53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7" name="Line 53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728" name="Line 53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29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30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31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32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33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34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35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36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37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38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39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40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41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42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43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44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45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46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47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48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49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50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51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52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53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54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55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56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57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58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59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60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61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62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63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64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65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66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67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68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69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70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71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72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73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74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75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76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77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78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79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80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81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82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83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84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85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86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87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88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89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90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91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92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93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94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95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96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97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98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799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00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01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02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03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04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05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06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07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08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09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10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11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12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13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14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15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16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17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18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19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20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21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22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23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24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25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26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27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28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29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30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31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32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33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34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35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36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37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38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39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40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41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42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43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44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45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46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47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48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49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50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51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52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53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54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55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56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57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58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59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60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61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62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63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64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65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66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67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68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69" name="Line 169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70" name="Line 169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71" name="Line 169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72" name="Line 169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73" name="Line 169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74" name="Line 169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75" name="Line 170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76" name="Line 170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77" name="Line 170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78" name="Line 170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79" name="Line 170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80" name="Line 170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81" name="Line 170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82" name="Line 170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83" name="Line 169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84" name="Line 169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85" name="Line 169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86" name="Line 169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87" name="Line 169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88" name="Line 169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89" name="Line 170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90" name="Line 170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91" name="Line 170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92" name="Line 170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93" name="Line 170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94" name="Line 170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95" name="Line 170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96" name="Line 170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97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98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899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00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01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02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03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04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05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06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07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08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09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10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11" name="Line 52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12" name="Line 52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13" name="Line 52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14" name="Line 52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15" name="Line 53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16" name="Line 53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17" name="Line 53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18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19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20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21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22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23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24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25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26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27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28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29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30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31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32" name="Line 169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33" name="Line 169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34" name="Line 169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35" name="Line 169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36" name="Line 169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37" name="Line 169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38" name="Line 170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39" name="Line 170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40" name="Line 170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41" name="Line 170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42" name="Line 170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43" name="Line 170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44" name="Line 170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45" name="Line 170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46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47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48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49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50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51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52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53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54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55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56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57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58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59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60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61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62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63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64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65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66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67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68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69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70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71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72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73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74" name="Line 175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75" name="Line 175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76" name="Line 175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77" name="Line 176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78" name="Line 176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79" name="Line 176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80" name="Line 176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81" name="Line 176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82" name="Line 176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83" name="Line 176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84" name="Line 176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85" name="Line 176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86" name="Line 176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87" name="Line 177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88" name="Line 178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89" name="Line 179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90" name="Line 179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91" name="Line 179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92" name="Line 179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93" name="Line 179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94" name="Line 179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95" name="Line 179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96" name="Line 179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97" name="Line 179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98" name="Line 179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999" name="Line 180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00" name="Line 180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01" name="Line 180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02" name="Line 180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03" name="Line 180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04" name="Line 180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05" name="Line 180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06" name="Line 180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07" name="Line 180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08" name="Line 180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09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10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11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12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13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14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15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16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17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18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19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20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21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22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23" name="Line 175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24" name="Line 175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25" name="Line 175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26" name="Line 176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27" name="Line 176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28" name="Line 176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29" name="Line 176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30" name="Line 176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31" name="Line 176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32" name="Line 176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33" name="Line 176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34" name="Line 176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35" name="Line 176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36" name="Line 177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37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38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39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40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41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42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43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44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45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46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47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48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49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50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51" name="Line 175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52" name="Line 175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53" name="Line 175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54" name="Line 176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55" name="Line 176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56" name="Line 176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57" name="Line 176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58" name="Line 176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59" name="Line 176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60" name="Line 176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61" name="Line 176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62" name="Line 176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63" name="Line 176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64" name="Line 177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65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66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67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68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69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70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71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72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73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74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75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76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77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78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79" name="Line 169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80" name="Line 169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81" name="Line 169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82" name="Line 169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83" name="Line 169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84" name="Line 169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85" name="Line 170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86" name="Line 170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87" name="Line 170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88" name="Line 170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89" name="Line 170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90" name="Line 170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91" name="Line 170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92" name="Line 170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93" name="Line 169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94" name="Line 169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95" name="Line 169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96" name="Line 169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97" name="Line 169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98" name="Line 169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099" name="Line 170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00" name="Line 170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01" name="Line 170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02" name="Line 170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03" name="Line 170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04" name="Line 170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05" name="Line 170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06" name="Line 170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07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08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09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10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11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12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13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14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15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16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17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18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19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20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21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22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23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24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25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26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27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28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29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30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31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32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33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34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35" name="Line 169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36" name="Line 169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37" name="Line 169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38" name="Line 169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39" name="Line 169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40" name="Line 169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41" name="Line 170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42" name="Line 170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43" name="Line 170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44" name="Line 170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45" name="Line 170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46" name="Line 170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47" name="Line 170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48" name="Line 170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49" name="Line 169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50" name="Line 169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51" name="Line 169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52" name="Line 169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53" name="Line 169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54" name="Line 169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55" name="Line 170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56" name="Line 170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57" name="Line 170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58" name="Line 170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59" name="Line 170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60" name="Line 170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61" name="Line 170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62" name="Line 170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63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64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65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66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67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68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69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70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71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72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73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74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75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76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77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78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79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80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81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82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83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84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85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86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87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88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89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90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91" name="Line 174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92" name="Line 174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93" name="Line 174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94" name="Line 174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95" name="Line 174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96" name="Line 174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97" name="Line 174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98" name="Line 175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199" name="Line 175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00" name="Line 175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01" name="Line 175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02" name="Line 175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03" name="Line 175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04" name="Line 175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05" name="Line 175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06" name="Line 175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07" name="Line 175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08" name="Line 176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09" name="Line 1761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10" name="Line 1762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11" name="Line 1763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12" name="Line 1764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13" name="Line 1765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14" name="Line 1766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15" name="Line 1767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16" name="Line 1768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17" name="Line 1769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10</xdr:col>
      <xdr:colOff>38100</xdr:colOff>
      <xdr:row>23</xdr:row>
      <xdr:rowOff>0</xdr:rowOff>
    </xdr:to>
    <xdr:sp>
      <xdr:nvSpPr>
        <xdr:cNvPr id="1218" name="Line 1770"/>
        <xdr:cNvSpPr>
          <a:spLocks/>
        </xdr:cNvSpPr>
      </xdr:nvSpPr>
      <xdr:spPr>
        <a:xfrm>
          <a:off x="5505450" y="45339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19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20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21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22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23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24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25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26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27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28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29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30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31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32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33" name="Line 175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34" name="Line 175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35" name="Line 175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36" name="Line 176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37" name="Line 176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38" name="Line 176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39" name="Line 176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40" name="Line 176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41" name="Line 176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42" name="Line 176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43" name="Line 176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44" name="Line 176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45" name="Line 176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46" name="Line 177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47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48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49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50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51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52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53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54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55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56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57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58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59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60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61" name="Line 175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62" name="Line 175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63" name="Line 175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64" name="Line 176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65" name="Line 176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66" name="Line 176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67" name="Line 176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68" name="Line 176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69" name="Line 176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70" name="Line 176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71" name="Line 176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72" name="Line 176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73" name="Line 176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74" name="Line 177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75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76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77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78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79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80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81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82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83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84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85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86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87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88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89" name="Line 169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90" name="Line 169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91" name="Line 169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92" name="Line 169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93" name="Line 169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94" name="Line 169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95" name="Line 170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96" name="Line 170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97" name="Line 170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98" name="Line 170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299" name="Line 170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00" name="Line 170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01" name="Line 170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02" name="Line 170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03" name="Line 169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04" name="Line 169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05" name="Line 169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06" name="Line 169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07" name="Line 169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08" name="Line 169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09" name="Line 170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10" name="Line 170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11" name="Line 170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12" name="Line 170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13" name="Line 170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14" name="Line 170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15" name="Line 170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16" name="Line 170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17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18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19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20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21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22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23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24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25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26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27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28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29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30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31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32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33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34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35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36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37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38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39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40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41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42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43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44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45" name="Line 169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46" name="Line 169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47" name="Line 169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48" name="Line 169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49" name="Line 169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50" name="Line 169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51" name="Line 170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52" name="Line 170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53" name="Line 170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54" name="Line 170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55" name="Line 170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56" name="Line 170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57" name="Line 170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58" name="Line 170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59" name="Line 169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60" name="Line 169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61" name="Line 169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62" name="Line 169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63" name="Line 169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64" name="Line 169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65" name="Line 170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66" name="Line 170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67" name="Line 170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68" name="Line 170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69" name="Line 170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70" name="Line 170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71" name="Line 170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72" name="Line 170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73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74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75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76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77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78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79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80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81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82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83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84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85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86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87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88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89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90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91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92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93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94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95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96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97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98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399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00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01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02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03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04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05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06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07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08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09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10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11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12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13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14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15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16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17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18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19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20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21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22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23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24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25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26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27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28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29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30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31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32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33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34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35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36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37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38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39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40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41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42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43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44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45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46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47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48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49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50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51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52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53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54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55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56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57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58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59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60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61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62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63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64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65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66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67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68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69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70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71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72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73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74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75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76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77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78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79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80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81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82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83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84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85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86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87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88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89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90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91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92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93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94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95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96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97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98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499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00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01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02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03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04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05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06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07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08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09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10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11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12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13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14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15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16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17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18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19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20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21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22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23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24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25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26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27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28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29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30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31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32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33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34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35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36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37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38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39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40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41" name="Line 169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42" name="Line 169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43" name="Line 169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44" name="Line 169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45" name="Line 169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46" name="Line 169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47" name="Line 170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48" name="Line 170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49" name="Line 170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50" name="Line 170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51" name="Line 170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52" name="Line 170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53" name="Line 170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54" name="Line 170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55" name="Line 169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56" name="Line 169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57" name="Line 169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58" name="Line 169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59" name="Line 169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60" name="Line 169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61" name="Line 170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62" name="Line 170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63" name="Line 170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64" name="Line 170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65" name="Line 170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66" name="Line 170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67" name="Line 170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68" name="Line 170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69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70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71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72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73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74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75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76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77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78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79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80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81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82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83" name="Line 52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84" name="Line 52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85" name="Line 52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86" name="Line 52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87" name="Line 53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88" name="Line 53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89" name="Line 53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90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91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92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93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94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95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96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97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98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599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00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01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02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03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04" name="Line 169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05" name="Line 169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06" name="Line 169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07" name="Line 169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08" name="Line 169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09" name="Line 169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10" name="Line 170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11" name="Line 170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12" name="Line 170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13" name="Line 170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14" name="Line 170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15" name="Line 170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16" name="Line 170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17" name="Line 170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18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19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20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21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22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23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24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25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26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27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28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29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30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31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32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33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34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35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36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37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38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39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40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41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42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43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44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45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46" name="Line 175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47" name="Line 175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48" name="Line 175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49" name="Line 176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50" name="Line 176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51" name="Line 176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52" name="Line 176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53" name="Line 176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54" name="Line 176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55" name="Line 176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56" name="Line 176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57" name="Line 176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58" name="Line 176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59" name="Line 177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60" name="Line 178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61" name="Line 179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62" name="Line 179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63" name="Line 179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64" name="Line 179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65" name="Line 179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66" name="Line 179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67" name="Line 179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68" name="Line 179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69" name="Line 179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70" name="Line 179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71" name="Line 180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72" name="Line 180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73" name="Line 180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74" name="Line 180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75" name="Line 180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76" name="Line 180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77" name="Line 180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78" name="Line 180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79" name="Line 180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80" name="Line 180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81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82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83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84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85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86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87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88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89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90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91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92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93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94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95" name="Line 175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96" name="Line 175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97" name="Line 175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98" name="Line 176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699" name="Line 176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00" name="Line 176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01" name="Line 176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02" name="Line 176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03" name="Line 176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04" name="Line 176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05" name="Line 176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06" name="Line 176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07" name="Line 176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08" name="Line 177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09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10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11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12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13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14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15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16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17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18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19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20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21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22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23" name="Line 175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24" name="Line 175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25" name="Line 175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26" name="Line 176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27" name="Line 176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28" name="Line 176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29" name="Line 176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30" name="Line 176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31" name="Line 176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32" name="Line 176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33" name="Line 176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34" name="Line 176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35" name="Line 176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36" name="Line 177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37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38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39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40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41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42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43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44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45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46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47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48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49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50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51" name="Line 169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52" name="Line 169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53" name="Line 169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54" name="Line 169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55" name="Line 169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56" name="Line 169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57" name="Line 170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58" name="Line 170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59" name="Line 170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60" name="Line 170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61" name="Line 170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62" name="Line 170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63" name="Line 170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64" name="Line 170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65" name="Line 169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66" name="Line 169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67" name="Line 169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68" name="Line 169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69" name="Line 169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70" name="Line 169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71" name="Line 170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72" name="Line 170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73" name="Line 170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74" name="Line 170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75" name="Line 170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76" name="Line 170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77" name="Line 170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78" name="Line 170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79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80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81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82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83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84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85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86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87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88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89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90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91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92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93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94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95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96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97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98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99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00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01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02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03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04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05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06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07" name="Line 169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08" name="Line 169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09" name="Line 169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10" name="Line 169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11" name="Line 169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12" name="Line 169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13" name="Line 170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14" name="Line 170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15" name="Line 170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16" name="Line 170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17" name="Line 170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18" name="Line 170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19" name="Line 170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20" name="Line 170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21" name="Line 169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22" name="Line 169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23" name="Line 169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24" name="Line 169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25" name="Line 169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26" name="Line 169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27" name="Line 170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28" name="Line 170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29" name="Line 170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30" name="Line 170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31" name="Line 170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32" name="Line 170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33" name="Line 170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34" name="Line 170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35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36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37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38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39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40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41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42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43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44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45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46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47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48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49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50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51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52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53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54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55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56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57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58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59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60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61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62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63" name="Line 174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64" name="Line 174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65" name="Line 174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66" name="Line 174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67" name="Line 174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68" name="Line 174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69" name="Line 174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70" name="Line 175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71" name="Line 175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72" name="Line 175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73" name="Line 175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74" name="Line 175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75" name="Line 175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76" name="Line 175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77" name="Line 175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78" name="Line 175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79" name="Line 175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80" name="Line 176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81" name="Line 1761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82" name="Line 1762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83" name="Line 1763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84" name="Line 1764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85" name="Line 1765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86" name="Line 1766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87" name="Line 1767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88" name="Line 1768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89" name="Line 1769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90" name="Line 1770"/>
        <xdr:cNvSpPr>
          <a:spLocks/>
        </xdr:cNvSpPr>
      </xdr:nvSpPr>
      <xdr:spPr>
        <a:xfrm>
          <a:off x="5505450" y="51816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91" name="Line 52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92" name="Line 52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93" name="Line 52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94" name="Line 52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95" name="Line 53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96" name="Line 53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97" name="Line 53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98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899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00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01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02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03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04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05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06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07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08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09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10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11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12" name="Line 175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13" name="Line 175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14" name="Line 175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15" name="Line 176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16" name="Line 176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17" name="Line 176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18" name="Line 176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19" name="Line 176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20" name="Line 176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21" name="Line 176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22" name="Line 176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23" name="Line 176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24" name="Line 176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25" name="Line 177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26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27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28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29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30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31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32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33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34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35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36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37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38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39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40" name="Line 175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41" name="Line 175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42" name="Line 175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43" name="Line 176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44" name="Line 176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45" name="Line 176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46" name="Line 176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47" name="Line 176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48" name="Line 176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49" name="Line 176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50" name="Line 176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51" name="Line 176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52" name="Line 176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53" name="Line 177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54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55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56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57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58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59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60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61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62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63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64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65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66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67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68" name="Line 169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69" name="Line 169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70" name="Line 169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71" name="Line 169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72" name="Line 169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73" name="Line 169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74" name="Line 170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75" name="Line 170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76" name="Line 170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77" name="Line 170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78" name="Line 170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79" name="Line 170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80" name="Line 170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81" name="Line 170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82" name="Line 169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83" name="Line 169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84" name="Line 169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85" name="Line 169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86" name="Line 169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87" name="Line 169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88" name="Line 170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89" name="Line 170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90" name="Line 170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91" name="Line 170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92" name="Line 170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93" name="Line 170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94" name="Line 170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95" name="Line 170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96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97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98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1999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00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01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02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03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04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05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06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07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08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09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10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11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12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13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14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15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16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17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18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19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20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21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22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23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24" name="Line 169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25" name="Line 169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26" name="Line 169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27" name="Line 169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28" name="Line 169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29" name="Line 169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30" name="Line 170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31" name="Line 170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32" name="Line 170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33" name="Line 170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34" name="Line 170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35" name="Line 170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36" name="Line 170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37" name="Line 170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38" name="Line 169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39" name="Line 169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40" name="Line 169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41" name="Line 169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42" name="Line 169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43" name="Line 169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44" name="Line 170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45" name="Line 170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46" name="Line 170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47" name="Line 170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48" name="Line 170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49" name="Line 170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50" name="Line 170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51" name="Line 170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52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53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54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55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56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57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58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59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60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61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62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63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64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65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66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67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68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69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70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71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72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73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74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75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76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77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78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79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80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81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82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83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84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85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86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87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88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89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90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91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92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93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94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95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96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97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98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099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00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01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02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03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04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05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06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07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08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09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10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11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12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13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14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15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16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17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18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19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20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21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22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23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24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25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26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27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28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29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30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31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32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33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34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35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36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37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38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39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40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41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42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43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44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45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46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47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48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49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50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51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52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53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54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55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56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57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58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59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60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61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62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63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64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65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66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67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68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69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70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71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72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73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74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75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76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77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78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79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80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81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82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83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84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85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86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87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88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89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90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91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92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93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94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95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96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97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98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199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00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01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02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03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04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05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06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07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08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09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10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11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12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13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14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15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16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17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18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19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20" name="Line 169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21" name="Line 169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22" name="Line 169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23" name="Line 169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24" name="Line 169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25" name="Line 169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26" name="Line 170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27" name="Line 170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28" name="Line 170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29" name="Line 170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30" name="Line 170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31" name="Line 170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32" name="Line 170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33" name="Line 170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34" name="Line 169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35" name="Line 169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36" name="Line 169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37" name="Line 169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38" name="Line 169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39" name="Line 169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40" name="Line 170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41" name="Line 170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42" name="Line 170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43" name="Line 170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44" name="Line 170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45" name="Line 170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46" name="Line 170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47" name="Line 170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48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49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50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51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52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53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54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55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56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57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58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59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60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61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62" name="Line 52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63" name="Line 52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64" name="Line 52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65" name="Line 52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66" name="Line 53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67" name="Line 53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68" name="Line 53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69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70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71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72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73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74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75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76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77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78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79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80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81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82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83" name="Line 169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84" name="Line 169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85" name="Line 169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86" name="Line 169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87" name="Line 169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88" name="Line 169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89" name="Line 170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90" name="Line 170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91" name="Line 170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92" name="Line 170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93" name="Line 170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94" name="Line 170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95" name="Line 170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96" name="Line 170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97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98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299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00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01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02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03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04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05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06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07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08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09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10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11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12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13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14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15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16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17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18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19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20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21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22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23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24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25" name="Line 175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26" name="Line 175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27" name="Line 175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28" name="Line 176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29" name="Line 176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30" name="Line 176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31" name="Line 176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32" name="Line 176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33" name="Line 176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34" name="Line 176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35" name="Line 176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36" name="Line 176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37" name="Line 176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38" name="Line 177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39" name="Line 178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40" name="Line 179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41" name="Line 179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42" name="Line 179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43" name="Line 179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44" name="Line 179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45" name="Line 179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46" name="Line 179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47" name="Line 179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48" name="Line 179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49" name="Line 179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50" name="Line 180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51" name="Line 180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52" name="Line 180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53" name="Line 180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54" name="Line 180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55" name="Line 180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56" name="Line 180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57" name="Line 180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58" name="Line 180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59" name="Line 180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60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61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62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63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64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65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66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67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68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69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70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71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72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73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74" name="Line 175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75" name="Line 175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76" name="Line 175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77" name="Line 176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78" name="Line 176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79" name="Line 176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80" name="Line 176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81" name="Line 176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82" name="Line 176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83" name="Line 176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84" name="Line 176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85" name="Line 176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86" name="Line 176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87" name="Line 177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88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89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90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91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92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93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94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95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96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97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98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399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00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01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02" name="Line 175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03" name="Line 175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04" name="Line 175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05" name="Line 176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06" name="Line 176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07" name="Line 176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08" name="Line 176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09" name="Line 176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10" name="Line 176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11" name="Line 176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12" name="Line 176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13" name="Line 176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14" name="Line 176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15" name="Line 177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16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17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18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19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20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21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22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23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24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25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26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27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28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29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30" name="Line 169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31" name="Line 169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32" name="Line 169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33" name="Line 169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34" name="Line 169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35" name="Line 169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36" name="Line 170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37" name="Line 170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38" name="Line 170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39" name="Line 170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40" name="Line 170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41" name="Line 170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42" name="Line 170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43" name="Line 170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44" name="Line 169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45" name="Line 169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46" name="Line 169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47" name="Line 169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48" name="Line 169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49" name="Line 169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50" name="Line 170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51" name="Line 170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52" name="Line 170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53" name="Line 170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54" name="Line 170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55" name="Line 170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56" name="Line 170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57" name="Line 170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58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59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60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61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62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63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64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65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66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67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68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69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70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71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72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73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74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75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76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77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78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79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80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81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82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83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84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85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86" name="Line 169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87" name="Line 169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88" name="Line 169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89" name="Line 169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90" name="Line 169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91" name="Line 169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92" name="Line 170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93" name="Line 170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94" name="Line 170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95" name="Line 170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96" name="Line 170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97" name="Line 170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98" name="Line 170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499" name="Line 170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00" name="Line 169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01" name="Line 169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02" name="Line 169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03" name="Line 169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04" name="Line 169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05" name="Line 169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06" name="Line 170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07" name="Line 170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08" name="Line 170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09" name="Line 170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10" name="Line 170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11" name="Line 170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12" name="Line 170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13" name="Line 170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14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15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16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17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18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19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20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21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22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23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24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25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26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27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28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29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30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31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32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33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34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35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36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37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38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39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40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41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42" name="Line 174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43" name="Line 174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44" name="Line 174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45" name="Line 174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46" name="Line 174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47" name="Line 174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48" name="Line 174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49" name="Line 175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50" name="Line 175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51" name="Line 175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52" name="Line 175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53" name="Line 175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54" name="Line 175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55" name="Line 175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56" name="Line 175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57" name="Line 175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58" name="Line 175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59" name="Line 176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60" name="Line 1761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61" name="Line 1762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62" name="Line 1763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63" name="Line 1764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64" name="Line 1765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65" name="Line 1766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66" name="Line 1767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67" name="Line 1768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68" name="Line 1769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31</xdr:row>
      <xdr:rowOff>0</xdr:rowOff>
    </xdr:from>
    <xdr:to>
      <xdr:col>10</xdr:col>
      <xdr:colOff>38100</xdr:colOff>
      <xdr:row>31</xdr:row>
      <xdr:rowOff>0</xdr:rowOff>
    </xdr:to>
    <xdr:sp>
      <xdr:nvSpPr>
        <xdr:cNvPr id="2569" name="Line 1770"/>
        <xdr:cNvSpPr>
          <a:spLocks/>
        </xdr:cNvSpPr>
      </xdr:nvSpPr>
      <xdr:spPr>
        <a:xfrm>
          <a:off x="5505450" y="58293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70" name="Line 174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71" name="Line 174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72" name="Line 174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73" name="Line 174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74" name="Line 174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75" name="Line 174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76" name="Line 174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77" name="Line 175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78" name="Line 175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79" name="Line 175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80" name="Line 175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81" name="Line 175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82" name="Line 175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83" name="Line 175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84" name="Line 175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85" name="Line 175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86" name="Line 175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87" name="Line 176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88" name="Line 176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89" name="Line 176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90" name="Line 176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91" name="Line 176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92" name="Line 176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93" name="Line 176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94" name="Line 176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95" name="Line 176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96" name="Line 176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97" name="Line 177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98" name="Line 777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599" name="Line 777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00" name="Line 778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01" name="Line 778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02" name="Line 778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03" name="Line 778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04" name="Line 778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05" name="Line 778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06" name="Line 778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07" name="Line 778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08" name="Line 778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09" name="Line 778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10" name="Line 779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11" name="Line 779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12" name="Line 396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13" name="Line 396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14" name="Line 396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15" name="Line 397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16" name="Line 397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17" name="Line 397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18" name="Line 397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19" name="Line 397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20" name="Line 397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21" name="Line 397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22" name="Line 397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23" name="Line 397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24" name="Line 397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25" name="Line 398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26" name="Line 398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27" name="Line 398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28" name="Line 398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29" name="Line 398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30" name="Line 398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31" name="Line 398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32" name="Line 398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33" name="Line 398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34" name="Line 398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35" name="Line 399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36" name="Line 399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37" name="Line 399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38" name="Line 399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39" name="Line 39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40" name="Line 39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41" name="Line 39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42" name="Line 39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43" name="Line 39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44" name="Line 39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45" name="Line 40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46" name="Line 40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47" name="Line 40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48" name="Line 40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49" name="Line 40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50" name="Line 40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51" name="Line 40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52" name="Line 40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53" name="Line 400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54" name="Line 178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55" name="Line 179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56" name="Line 179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57" name="Line 179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58" name="Line 179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59" name="Line 17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60" name="Line 17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61" name="Line 17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62" name="Line 17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63" name="Line 17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64" name="Line 17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65" name="Line 18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66" name="Line 18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67" name="Line 18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68" name="Line 18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69" name="Line 18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70" name="Line 18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71" name="Line 18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72" name="Line 18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73" name="Line 180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74" name="Line 180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75" name="Line 178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76" name="Line 179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77" name="Line 179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78" name="Line 179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79" name="Line 179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80" name="Line 17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81" name="Line 17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82" name="Line 17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83" name="Line 17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84" name="Line 17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85" name="Line 17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86" name="Line 18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87" name="Line 18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88" name="Line 18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89" name="Line 18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90" name="Line 18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91" name="Line 18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92" name="Line 18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93" name="Line 18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94" name="Line 180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95" name="Line 180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96" name="Line 396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97" name="Line 396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98" name="Line 396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699" name="Line 397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00" name="Line 397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01" name="Line 397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02" name="Line 397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03" name="Line 397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04" name="Line 397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05" name="Line 397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06" name="Line 397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07" name="Line 397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08" name="Line 397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09" name="Line 398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10" name="Line 398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11" name="Line 398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12" name="Line 398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13" name="Line 398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14" name="Line 398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15" name="Line 398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16" name="Line 398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17" name="Line 398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18" name="Line 398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19" name="Line 399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20" name="Line 399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21" name="Line 399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22" name="Line 399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23" name="Line 39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24" name="Line 39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25" name="Line 39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26" name="Line 39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27" name="Line 39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28" name="Line 39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29" name="Line 40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30" name="Line 40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31" name="Line 40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32" name="Line 40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33" name="Line 40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34" name="Line 40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35" name="Line 40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36" name="Line 40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37" name="Line 400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38" name="Line 178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39" name="Line 179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40" name="Line 179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41" name="Line 179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42" name="Line 179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43" name="Line 17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44" name="Line 17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45" name="Line 17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46" name="Line 17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47" name="Line 17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48" name="Line 17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49" name="Line 18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50" name="Line 18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51" name="Line 18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52" name="Line 18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53" name="Line 18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54" name="Line 18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55" name="Line 18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56" name="Line 18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57" name="Line 180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58" name="Line 180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59" name="Line 178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60" name="Line 179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61" name="Line 179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62" name="Line 179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63" name="Line 179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64" name="Line 17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65" name="Line 17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66" name="Line 17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67" name="Line 17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68" name="Line 17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69" name="Line 17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70" name="Line 18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71" name="Line 18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72" name="Line 18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73" name="Line 18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74" name="Line 18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75" name="Line 18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76" name="Line 18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77" name="Line 18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78" name="Line 180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79" name="Line 180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80" name="Line 396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81" name="Line 396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82" name="Line 396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83" name="Line 397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84" name="Line 397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85" name="Line 397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86" name="Line 397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87" name="Line 397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88" name="Line 397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89" name="Line 397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90" name="Line 397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91" name="Line 397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92" name="Line 397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93" name="Line 398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94" name="Line 398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95" name="Line 398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96" name="Line 398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97" name="Line 398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98" name="Line 398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799" name="Line 398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00" name="Line 398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01" name="Line 398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02" name="Line 398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03" name="Line 399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04" name="Line 399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05" name="Line 399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06" name="Line 399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07" name="Line 39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08" name="Line 39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09" name="Line 39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10" name="Line 39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11" name="Line 39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12" name="Line 39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13" name="Line 40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14" name="Line 40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15" name="Line 40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16" name="Line 40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17" name="Line 40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18" name="Line 40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19" name="Line 40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20" name="Line 40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21" name="Line 400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22" name="Line 178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23" name="Line 179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24" name="Line 179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25" name="Line 179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26" name="Line 179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27" name="Line 17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28" name="Line 17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29" name="Line 17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30" name="Line 17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31" name="Line 17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32" name="Line 17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33" name="Line 18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34" name="Line 18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35" name="Line 18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36" name="Line 18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37" name="Line 18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38" name="Line 18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39" name="Line 18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40" name="Line 18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41" name="Line 180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42" name="Line 180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43" name="Line 178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44" name="Line 179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45" name="Line 179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46" name="Line 179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47" name="Line 179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48" name="Line 17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49" name="Line 17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50" name="Line 17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51" name="Line 17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52" name="Line 17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53" name="Line 17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54" name="Line 18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55" name="Line 18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56" name="Line 18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57" name="Line 18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58" name="Line 18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59" name="Line 18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60" name="Line 18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61" name="Line 18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62" name="Line 180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63" name="Line 180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64" name="Line 396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65" name="Line 396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66" name="Line 396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67" name="Line 397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68" name="Line 397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69" name="Line 397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70" name="Line 397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71" name="Line 397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72" name="Line 397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73" name="Line 397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74" name="Line 397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75" name="Line 397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76" name="Line 397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77" name="Line 398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78" name="Line 398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79" name="Line 398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80" name="Line 398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81" name="Line 398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82" name="Line 398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83" name="Line 398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84" name="Line 398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85" name="Line 398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86" name="Line 398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87" name="Line 399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88" name="Line 399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89" name="Line 399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90" name="Line 399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91" name="Line 39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92" name="Line 39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93" name="Line 39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94" name="Line 39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95" name="Line 39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96" name="Line 39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97" name="Line 40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98" name="Line 40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899" name="Line 40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00" name="Line 40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01" name="Line 40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02" name="Line 40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03" name="Line 40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04" name="Line 40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05" name="Line 400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06" name="Line 178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07" name="Line 179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08" name="Line 179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09" name="Line 179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10" name="Line 179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11" name="Line 17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12" name="Line 17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13" name="Line 17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14" name="Line 17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15" name="Line 17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16" name="Line 17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17" name="Line 18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18" name="Line 18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19" name="Line 18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20" name="Line 18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21" name="Line 18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22" name="Line 18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23" name="Line 18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24" name="Line 18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25" name="Line 180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26" name="Line 180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27" name="Line 178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28" name="Line 179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29" name="Line 179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30" name="Line 179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31" name="Line 179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32" name="Line 17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33" name="Line 17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34" name="Line 17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35" name="Line 17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36" name="Line 17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37" name="Line 17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38" name="Line 18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39" name="Line 18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40" name="Line 18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41" name="Line 18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42" name="Line 18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43" name="Line 18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44" name="Line 18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45" name="Line 18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46" name="Line 180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47" name="Line 180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48" name="Line 396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49" name="Line 396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50" name="Line 396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51" name="Line 397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52" name="Line 397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53" name="Line 397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54" name="Line 397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55" name="Line 397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56" name="Line 397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57" name="Line 397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58" name="Line 397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59" name="Line 397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60" name="Line 397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61" name="Line 398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62" name="Line 398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63" name="Line 398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64" name="Line 398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65" name="Line 398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66" name="Line 398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67" name="Line 398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68" name="Line 398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69" name="Line 398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70" name="Line 398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71" name="Line 399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72" name="Line 399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73" name="Line 399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74" name="Line 399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75" name="Line 39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76" name="Line 39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77" name="Line 39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78" name="Line 39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79" name="Line 39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80" name="Line 39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81" name="Line 40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82" name="Line 40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83" name="Line 40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84" name="Line 40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85" name="Line 40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86" name="Line 40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87" name="Line 40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88" name="Line 40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89" name="Line 400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90" name="Line 178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91" name="Line 179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92" name="Line 179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93" name="Line 179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94" name="Line 179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95" name="Line 17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96" name="Line 17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97" name="Line 17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98" name="Line 17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2999" name="Line 17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00" name="Line 17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01" name="Line 18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02" name="Line 18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03" name="Line 18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04" name="Line 18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05" name="Line 18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06" name="Line 18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07" name="Line 18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08" name="Line 18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09" name="Line 180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10" name="Line 180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11" name="Line 178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12" name="Line 179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13" name="Line 179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14" name="Line 179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15" name="Line 179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16" name="Line 179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17" name="Line 179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18" name="Line 179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19" name="Line 179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20" name="Line 179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21" name="Line 179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22" name="Line 1800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23" name="Line 1801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24" name="Line 1802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25" name="Line 1803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26" name="Line 1804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27" name="Line 1805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28" name="Line 1806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29" name="Line 1807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30" name="Line 1808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>
      <xdr:nvSpPr>
        <xdr:cNvPr id="3031" name="Line 1809"/>
        <xdr:cNvSpPr>
          <a:spLocks/>
        </xdr:cNvSpPr>
      </xdr:nvSpPr>
      <xdr:spPr>
        <a:xfrm>
          <a:off x="5505450" y="6477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zoomScale="142" zoomScaleNormal="142" zoomScalePageLayoutView="0" workbookViewId="0" topLeftCell="A4">
      <selection activeCell="A6" sqref="A6:IV6"/>
    </sheetView>
  </sheetViews>
  <sheetFormatPr defaultColWidth="9.140625" defaultRowHeight="12.75"/>
  <cols>
    <col min="1" max="1" width="3.421875" style="7" customWidth="1"/>
    <col min="2" max="2" width="27.00390625" style="1" customWidth="1"/>
    <col min="3" max="3" width="56.8515625" style="14" customWidth="1"/>
    <col min="4" max="16384" width="9.140625" style="1" customWidth="1"/>
  </cols>
  <sheetData>
    <row r="1" spans="1:3" ht="13.5" customHeight="1">
      <c r="A1" s="94" t="s">
        <v>89</v>
      </c>
      <c r="B1" s="95"/>
      <c r="C1" s="95"/>
    </row>
    <row r="2" ht="13.5" customHeight="1"/>
    <row r="3" ht="13.5" customHeight="1"/>
    <row r="4" spans="1:3" ht="15.75" customHeight="1">
      <c r="A4" s="84">
        <v>1</v>
      </c>
      <c r="B4" s="85" t="s">
        <v>85</v>
      </c>
      <c r="C4" s="86"/>
    </row>
    <row r="5" spans="1:3" ht="15.75" customHeight="1">
      <c r="A5" s="84">
        <v>2</v>
      </c>
      <c r="B5" s="85" t="s">
        <v>86</v>
      </c>
      <c r="C5" s="86"/>
    </row>
    <row r="6" spans="1:3" ht="12.75">
      <c r="A6" s="84">
        <v>5</v>
      </c>
      <c r="B6" s="87" t="s">
        <v>87</v>
      </c>
      <c r="C6" s="67" t="s">
        <v>247</v>
      </c>
    </row>
    <row r="7" spans="1:3" ht="25.5">
      <c r="A7" s="84">
        <v>6</v>
      </c>
      <c r="B7" s="87" t="s">
        <v>88</v>
      </c>
      <c r="C7" s="67" t="s">
        <v>245</v>
      </c>
    </row>
    <row r="8" spans="1:3" ht="25.5">
      <c r="A8" s="84">
        <v>7</v>
      </c>
      <c r="B8" s="87" t="s">
        <v>182</v>
      </c>
      <c r="C8" s="67" t="s">
        <v>256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showZeros="0" zoomScalePageLayoutView="0" workbookViewId="0" topLeftCell="A1">
      <selection activeCell="A1" sqref="A1:F1"/>
    </sheetView>
  </sheetViews>
  <sheetFormatPr defaultColWidth="9.140625" defaultRowHeight="12.75"/>
  <cols>
    <col min="1" max="1" width="2.7109375" style="68" customWidth="1"/>
    <col min="2" max="2" width="58.00390625" style="68" customWidth="1"/>
    <col min="3" max="3" width="4.421875" style="68" customWidth="1"/>
    <col min="4" max="4" width="6.421875" style="68" customWidth="1"/>
    <col min="5" max="5" width="9.28125" style="68" customWidth="1"/>
    <col min="6" max="6" width="9.421875" style="68" customWidth="1"/>
    <col min="7" max="16384" width="9.140625" style="68" customWidth="1"/>
  </cols>
  <sheetData>
    <row r="1" spans="1:6" ht="37.5" customHeight="1">
      <c r="A1" s="172" t="s">
        <v>196</v>
      </c>
      <c r="B1" s="172"/>
      <c r="C1" s="172"/>
      <c r="D1" s="172"/>
      <c r="E1" s="172"/>
      <c r="F1" s="172"/>
    </row>
    <row r="2" spans="1:6" ht="18.75" customHeight="1">
      <c r="A2" s="173"/>
      <c r="B2" s="173"/>
      <c r="C2" s="173"/>
      <c r="D2" s="173"/>
      <c r="E2" s="173"/>
      <c r="F2" s="173"/>
    </row>
    <row r="3" spans="1:4" ht="15.75" customHeight="1">
      <c r="A3" s="69"/>
      <c r="B3" s="174" t="s">
        <v>57</v>
      </c>
      <c r="C3" s="174"/>
      <c r="D3" s="174"/>
    </row>
    <row r="4" spans="2:4" ht="9.75" customHeight="1">
      <c r="B4" s="70"/>
      <c r="C4" s="70"/>
      <c r="D4" s="70"/>
    </row>
    <row r="5" spans="1:6" ht="12.75">
      <c r="A5" s="175" t="s">
        <v>0</v>
      </c>
      <c r="B5" s="176" t="s">
        <v>1</v>
      </c>
      <c r="C5" s="177" t="s">
        <v>58</v>
      </c>
      <c r="D5" s="177" t="s">
        <v>59</v>
      </c>
      <c r="E5" s="178" t="s">
        <v>60</v>
      </c>
      <c r="F5" s="180" t="s">
        <v>6</v>
      </c>
    </row>
    <row r="6" spans="1:6" ht="12.75">
      <c r="A6" s="175"/>
      <c r="B6" s="176"/>
      <c r="C6" s="177"/>
      <c r="D6" s="177"/>
      <c r="E6" s="179"/>
      <c r="F6" s="181"/>
    </row>
    <row r="7" spans="1:6" ht="12.75">
      <c r="A7" s="71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</row>
    <row r="8" spans="1:6" ht="6.75" customHeight="1">
      <c r="A8" s="188" t="s">
        <v>61</v>
      </c>
      <c r="B8" s="189"/>
      <c r="C8" s="189"/>
      <c r="D8" s="190"/>
      <c r="E8" s="194"/>
      <c r="F8" s="194"/>
    </row>
    <row r="9" spans="1:6" ht="6.75" customHeight="1">
      <c r="A9" s="191"/>
      <c r="B9" s="192"/>
      <c r="C9" s="192"/>
      <c r="D9" s="193"/>
      <c r="E9" s="182"/>
      <c r="F9" s="182"/>
    </row>
    <row r="10" spans="1:6" ht="6.75" customHeight="1">
      <c r="A10" s="191"/>
      <c r="B10" s="192"/>
      <c r="C10" s="192"/>
      <c r="D10" s="193"/>
      <c r="E10" s="182"/>
      <c r="F10" s="182"/>
    </row>
    <row r="11" spans="1:6" ht="6.75" customHeight="1">
      <c r="A11" s="191"/>
      <c r="B11" s="192"/>
      <c r="C11" s="192"/>
      <c r="D11" s="193"/>
      <c r="E11" s="182"/>
      <c r="F11" s="182"/>
    </row>
    <row r="12" spans="1:6" ht="6.75" customHeight="1">
      <c r="A12" s="182">
        <v>1</v>
      </c>
      <c r="B12" s="183" t="s">
        <v>20</v>
      </c>
      <c r="C12" s="182" t="s">
        <v>4</v>
      </c>
      <c r="D12" s="195">
        <v>35</v>
      </c>
      <c r="E12" s="186">
        <v>9.336205969009955</v>
      </c>
      <c r="F12" s="187">
        <f>D12*E12</f>
        <v>326.7672089153484</v>
      </c>
    </row>
    <row r="13" spans="1:6" ht="6.75" customHeight="1">
      <c r="A13" s="182"/>
      <c r="B13" s="183"/>
      <c r="C13" s="182"/>
      <c r="D13" s="195"/>
      <c r="E13" s="186"/>
      <c r="F13" s="187"/>
    </row>
    <row r="14" spans="1:6" ht="6.75" customHeight="1">
      <c r="A14" s="182"/>
      <c r="B14" s="183"/>
      <c r="C14" s="182"/>
      <c r="D14" s="195"/>
      <c r="E14" s="186"/>
      <c r="F14" s="187"/>
    </row>
    <row r="15" spans="1:6" ht="6.75" customHeight="1">
      <c r="A15" s="182"/>
      <c r="B15" s="183"/>
      <c r="C15" s="182"/>
      <c r="D15" s="195"/>
      <c r="E15" s="186"/>
      <c r="F15" s="187"/>
    </row>
    <row r="16" spans="1:6" ht="6.75" customHeight="1">
      <c r="A16" s="182">
        <v>2</v>
      </c>
      <c r="B16" s="183" t="s">
        <v>16</v>
      </c>
      <c r="C16" s="182" t="s">
        <v>12</v>
      </c>
      <c r="D16" s="184">
        <v>3500</v>
      </c>
      <c r="E16" s="185">
        <v>4.902981516960754</v>
      </c>
      <c r="F16" s="187">
        <f>D16*E16</f>
        <v>17160.435309362638</v>
      </c>
    </row>
    <row r="17" spans="1:6" ht="6.75" customHeight="1">
      <c r="A17" s="182"/>
      <c r="B17" s="183"/>
      <c r="C17" s="182"/>
      <c r="D17" s="184"/>
      <c r="E17" s="186"/>
      <c r="F17" s="187"/>
    </row>
    <row r="18" spans="1:6" ht="6.75" customHeight="1">
      <c r="A18" s="182"/>
      <c r="B18" s="183"/>
      <c r="C18" s="182"/>
      <c r="D18" s="184"/>
      <c r="E18" s="186"/>
      <c r="F18" s="187"/>
    </row>
    <row r="19" spans="1:6" ht="6.75" customHeight="1">
      <c r="A19" s="182"/>
      <c r="B19" s="183"/>
      <c r="C19" s="182"/>
      <c r="D19" s="184"/>
      <c r="E19" s="186"/>
      <c r="F19" s="187"/>
    </row>
    <row r="20" spans="1:6" ht="6.75" customHeight="1">
      <c r="A20" s="182">
        <v>3</v>
      </c>
      <c r="B20" s="183" t="s">
        <v>17</v>
      </c>
      <c r="C20" s="182" t="s">
        <v>12</v>
      </c>
      <c r="D20" s="184">
        <v>1000</v>
      </c>
      <c r="E20" s="186">
        <v>4.61737700273382</v>
      </c>
      <c r="F20" s="187">
        <f>D20*E20</f>
        <v>4617.37700273382</v>
      </c>
    </row>
    <row r="21" spans="1:6" ht="6.75" customHeight="1">
      <c r="A21" s="182"/>
      <c r="B21" s="183"/>
      <c r="C21" s="182"/>
      <c r="D21" s="184"/>
      <c r="E21" s="186"/>
      <c r="F21" s="187"/>
    </row>
    <row r="22" spans="1:6" ht="6.75" customHeight="1">
      <c r="A22" s="182"/>
      <c r="B22" s="183"/>
      <c r="C22" s="182"/>
      <c r="D22" s="184"/>
      <c r="E22" s="186"/>
      <c r="F22" s="187"/>
    </row>
    <row r="23" spans="1:6" ht="6.75" customHeight="1">
      <c r="A23" s="197"/>
      <c r="B23" s="207"/>
      <c r="C23" s="197"/>
      <c r="D23" s="198"/>
      <c r="E23" s="199"/>
      <c r="F23" s="200"/>
    </row>
    <row r="24" spans="1:6" ht="6.75" customHeight="1">
      <c r="A24" s="182">
        <v>4</v>
      </c>
      <c r="B24" s="153" t="s">
        <v>18</v>
      </c>
      <c r="C24" s="182" t="s">
        <v>3</v>
      </c>
      <c r="D24" s="182">
        <v>90</v>
      </c>
      <c r="E24" s="222">
        <v>1.83484831177787</v>
      </c>
      <c r="F24" s="187">
        <f>D24*E24</f>
        <v>165.1363480600083</v>
      </c>
    </row>
    <row r="25" spans="1:6" ht="6.75" customHeight="1">
      <c r="A25" s="182"/>
      <c r="B25" s="153"/>
      <c r="C25" s="182"/>
      <c r="D25" s="182"/>
      <c r="E25" s="223"/>
      <c r="F25" s="187"/>
    </row>
    <row r="26" spans="1:6" ht="6.75" customHeight="1">
      <c r="A26" s="182"/>
      <c r="B26" s="153"/>
      <c r="C26" s="182"/>
      <c r="D26" s="182"/>
      <c r="E26" s="223"/>
      <c r="F26" s="187"/>
    </row>
    <row r="27" spans="1:6" ht="6.75" customHeight="1">
      <c r="A27" s="182"/>
      <c r="B27" s="153"/>
      <c r="C27" s="182"/>
      <c r="D27" s="182"/>
      <c r="E27" s="224"/>
      <c r="F27" s="187"/>
    </row>
    <row r="28" spans="1:6" ht="24.75" customHeight="1">
      <c r="A28" s="73"/>
      <c r="B28" s="74" t="s">
        <v>6</v>
      </c>
      <c r="C28" s="75"/>
      <c r="D28" s="75"/>
      <c r="E28" s="76"/>
      <c r="F28" s="77">
        <f>SUM(F12:F27)</f>
        <v>22269.715869071817</v>
      </c>
    </row>
    <row r="29" spans="1:6" ht="24.75" customHeight="1">
      <c r="A29" s="78"/>
      <c r="B29" s="79" t="s">
        <v>5</v>
      </c>
      <c r="C29" s="80"/>
      <c r="D29" s="80"/>
      <c r="E29" s="81"/>
      <c r="F29" s="82">
        <f>F28*0.11</f>
        <v>2449.6687455979</v>
      </c>
    </row>
    <row r="30" spans="1:6" ht="24.75" customHeight="1">
      <c r="A30" s="78"/>
      <c r="B30" s="79" t="s">
        <v>6</v>
      </c>
      <c r="C30" s="80"/>
      <c r="D30" s="80"/>
      <c r="E30" s="81"/>
      <c r="F30" s="82">
        <f>SUM(F28:F29)</f>
        <v>24719.384614669718</v>
      </c>
    </row>
    <row r="31" spans="1:6" ht="24.75" customHeight="1">
      <c r="A31" s="78"/>
      <c r="B31" s="79" t="s">
        <v>62</v>
      </c>
      <c r="C31" s="80"/>
      <c r="D31" s="80"/>
      <c r="E31" s="81"/>
      <c r="F31" s="82">
        <f>F30*0.015</f>
        <v>370.7907692200458</v>
      </c>
    </row>
    <row r="32" spans="1:6" ht="24.75" customHeight="1">
      <c r="A32" s="78"/>
      <c r="B32" s="79" t="s">
        <v>6</v>
      </c>
      <c r="C32" s="80"/>
      <c r="D32" s="80"/>
      <c r="E32" s="81"/>
      <c r="F32" s="82">
        <f>SUM(F30:F31)</f>
        <v>25090.175383889764</v>
      </c>
    </row>
    <row r="33" spans="1:6" ht="24.75" customHeight="1">
      <c r="A33" s="78"/>
      <c r="B33" s="79" t="s">
        <v>7</v>
      </c>
      <c r="C33" s="80"/>
      <c r="D33" s="80"/>
      <c r="E33" s="81"/>
      <c r="F33" s="82">
        <f>F32*0.2</f>
        <v>5018.035076777953</v>
      </c>
    </row>
    <row r="34" spans="1:6" ht="24.75" customHeight="1">
      <c r="A34" s="78"/>
      <c r="B34" s="79" t="s">
        <v>6</v>
      </c>
      <c r="C34" s="80"/>
      <c r="D34" s="80"/>
      <c r="E34" s="81"/>
      <c r="F34" s="82">
        <f>SUM(F32:F33)</f>
        <v>30108.210460667717</v>
      </c>
    </row>
  </sheetData>
  <sheetProtection/>
  <mergeCells count="36">
    <mergeCell ref="E20:E23"/>
    <mergeCell ref="F20:F23"/>
    <mergeCell ref="A24:A27"/>
    <mergeCell ref="B24:B27"/>
    <mergeCell ref="C24:C27"/>
    <mergeCell ref="D24:D27"/>
    <mergeCell ref="E24:E27"/>
    <mergeCell ref="A16:A19"/>
    <mergeCell ref="B16:B19"/>
    <mergeCell ref="C16:C19"/>
    <mergeCell ref="D16:D19"/>
    <mergeCell ref="E16:E19"/>
    <mergeCell ref="F24:F27"/>
    <mergeCell ref="A20:A23"/>
    <mergeCell ref="B20:B23"/>
    <mergeCell ref="C20:C23"/>
    <mergeCell ref="D20:D23"/>
    <mergeCell ref="F16:F19"/>
    <mergeCell ref="A8:D11"/>
    <mergeCell ref="E8:E11"/>
    <mergeCell ref="F8:F11"/>
    <mergeCell ref="A12:A15"/>
    <mergeCell ref="B12:B15"/>
    <mergeCell ref="C12:C15"/>
    <mergeCell ref="D12:D15"/>
    <mergeCell ref="E12:E15"/>
    <mergeCell ref="F12:F15"/>
    <mergeCell ref="A1:F1"/>
    <mergeCell ref="A2:F2"/>
    <mergeCell ref="B3:D3"/>
    <mergeCell ref="A5:A6"/>
    <mergeCell ref="B5:B6"/>
    <mergeCell ref="C5:C6"/>
    <mergeCell ref="D5:D6"/>
    <mergeCell ref="E5:E6"/>
    <mergeCell ref="F5:F6"/>
  </mergeCells>
  <printOptions/>
  <pageMargins left="0.7480314960629921" right="0.35433070866141736" top="0.7874015748031497" bottom="0.984251968503937" header="0.5118110236220472" footer="0.5118110236220472"/>
  <pageSetup horizontalDpi="600" verticalDpi="600" orientation="portrait" paperSize="9" r:id="rId1"/>
  <headerFooter alignWithMargins="0"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showZeros="0" zoomScalePageLayoutView="0" workbookViewId="0" topLeftCell="A1">
      <selection activeCell="A1" sqref="A1:F1"/>
    </sheetView>
  </sheetViews>
  <sheetFormatPr defaultColWidth="9.140625" defaultRowHeight="12.75"/>
  <cols>
    <col min="1" max="1" width="2.7109375" style="68" customWidth="1"/>
    <col min="2" max="2" width="58.00390625" style="68" customWidth="1"/>
    <col min="3" max="3" width="4.421875" style="68" customWidth="1"/>
    <col min="4" max="4" width="6.421875" style="68" customWidth="1"/>
    <col min="5" max="5" width="9.28125" style="68" customWidth="1"/>
    <col min="6" max="6" width="9.421875" style="68" customWidth="1"/>
    <col min="7" max="16384" width="9.140625" style="68" customWidth="1"/>
  </cols>
  <sheetData>
    <row r="1" spans="1:6" ht="37.5" customHeight="1">
      <c r="A1" s="172" t="s">
        <v>196</v>
      </c>
      <c r="B1" s="172"/>
      <c r="C1" s="172"/>
      <c r="D1" s="172"/>
      <c r="E1" s="172"/>
      <c r="F1" s="172"/>
    </row>
    <row r="2" spans="1:6" ht="18.75" customHeight="1">
      <c r="A2" s="173"/>
      <c r="B2" s="173"/>
      <c r="C2" s="173"/>
      <c r="D2" s="173"/>
      <c r="E2" s="173"/>
      <c r="F2" s="173"/>
    </row>
    <row r="3" spans="1:4" ht="15.75" customHeight="1">
      <c r="A3" s="69"/>
      <c r="B3" s="174" t="s">
        <v>57</v>
      </c>
      <c r="C3" s="174"/>
      <c r="D3" s="174"/>
    </row>
    <row r="4" spans="2:4" ht="9.75" customHeight="1">
      <c r="B4" s="70"/>
      <c r="C4" s="70"/>
      <c r="D4" s="70"/>
    </row>
    <row r="5" spans="1:6" ht="12.75">
      <c r="A5" s="175" t="s">
        <v>0</v>
      </c>
      <c r="B5" s="176" t="s">
        <v>1</v>
      </c>
      <c r="C5" s="177" t="s">
        <v>58</v>
      </c>
      <c r="D5" s="177" t="s">
        <v>59</v>
      </c>
      <c r="E5" s="178" t="s">
        <v>60</v>
      </c>
      <c r="F5" s="180" t="s">
        <v>6</v>
      </c>
    </row>
    <row r="6" spans="1:6" ht="12.75">
      <c r="A6" s="175"/>
      <c r="B6" s="176"/>
      <c r="C6" s="177"/>
      <c r="D6" s="177"/>
      <c r="E6" s="179"/>
      <c r="F6" s="181"/>
    </row>
    <row r="7" spans="1:6" ht="12.75">
      <c r="A7" s="71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</row>
    <row r="8" spans="1:6" ht="6.75" customHeight="1">
      <c r="A8" s="204" t="s">
        <v>64</v>
      </c>
      <c r="B8" s="204"/>
      <c r="C8" s="204"/>
      <c r="D8" s="204"/>
      <c r="E8" s="182">
        <v>0</v>
      </c>
      <c r="F8" s="182"/>
    </row>
    <row r="9" spans="1:6" ht="6.75" customHeight="1">
      <c r="A9" s="205"/>
      <c r="B9" s="205"/>
      <c r="C9" s="205"/>
      <c r="D9" s="205"/>
      <c r="E9" s="182"/>
      <c r="F9" s="182"/>
    </row>
    <row r="10" spans="1:6" ht="6.75" customHeight="1">
      <c r="A10" s="205"/>
      <c r="B10" s="205"/>
      <c r="C10" s="205"/>
      <c r="D10" s="205"/>
      <c r="E10" s="182"/>
      <c r="F10" s="182"/>
    </row>
    <row r="11" spans="1:6" ht="6.75" customHeight="1">
      <c r="A11" s="206"/>
      <c r="B11" s="206"/>
      <c r="C11" s="206"/>
      <c r="D11" s="206"/>
      <c r="E11" s="182"/>
      <c r="F11" s="182"/>
    </row>
    <row r="12" spans="1:6" ht="6.75" customHeight="1">
      <c r="A12" s="201">
        <v>1</v>
      </c>
      <c r="B12" s="183" t="s">
        <v>20</v>
      </c>
      <c r="C12" s="182" t="s">
        <v>4</v>
      </c>
      <c r="D12" s="195">
        <v>12</v>
      </c>
      <c r="E12" s="185">
        <v>9.455715753769141</v>
      </c>
      <c r="F12" s="209">
        <f>D12*E12</f>
        <v>113.46858904522969</v>
      </c>
    </row>
    <row r="13" spans="1:6" ht="6.75" customHeight="1">
      <c r="A13" s="182"/>
      <c r="B13" s="183"/>
      <c r="C13" s="182"/>
      <c r="D13" s="195"/>
      <c r="E13" s="186"/>
      <c r="F13" s="187"/>
    </row>
    <row r="14" spans="1:6" ht="6.75" customHeight="1">
      <c r="A14" s="182"/>
      <c r="B14" s="183"/>
      <c r="C14" s="182"/>
      <c r="D14" s="195"/>
      <c r="E14" s="186"/>
      <c r="F14" s="187"/>
    </row>
    <row r="15" spans="1:6" ht="6.75" customHeight="1">
      <c r="A15" s="182"/>
      <c r="B15" s="207"/>
      <c r="C15" s="197"/>
      <c r="D15" s="208"/>
      <c r="E15" s="186"/>
      <c r="F15" s="187"/>
    </row>
    <row r="16" spans="1:6" ht="6.75" customHeight="1">
      <c r="A16" s="201">
        <v>2</v>
      </c>
      <c r="B16" s="164" t="s">
        <v>44</v>
      </c>
      <c r="C16" s="202" t="s">
        <v>24</v>
      </c>
      <c r="D16" s="203">
        <v>1200</v>
      </c>
      <c r="E16" s="186">
        <v>4.1147912817968875</v>
      </c>
      <c r="F16" s="187">
        <f>D16*E16</f>
        <v>4937.749538156265</v>
      </c>
    </row>
    <row r="17" spans="1:6" ht="6.75" customHeight="1">
      <c r="A17" s="182"/>
      <c r="B17" s="164"/>
      <c r="C17" s="202"/>
      <c r="D17" s="203"/>
      <c r="E17" s="186"/>
      <c r="F17" s="187"/>
    </row>
    <row r="18" spans="1:6" ht="6.75" customHeight="1">
      <c r="A18" s="182"/>
      <c r="B18" s="164"/>
      <c r="C18" s="202"/>
      <c r="D18" s="203"/>
      <c r="E18" s="186"/>
      <c r="F18" s="187"/>
    </row>
    <row r="19" spans="1:6" ht="6.75" customHeight="1">
      <c r="A19" s="182"/>
      <c r="B19" s="164"/>
      <c r="C19" s="202"/>
      <c r="D19" s="203"/>
      <c r="E19" s="186"/>
      <c r="F19" s="187"/>
    </row>
    <row r="20" spans="1:6" ht="24.75" customHeight="1">
      <c r="A20" s="73"/>
      <c r="B20" s="74" t="s">
        <v>6</v>
      </c>
      <c r="C20" s="75"/>
      <c r="D20" s="75"/>
      <c r="E20" s="76"/>
      <c r="F20" s="77">
        <f>SUM(F8:F19)</f>
        <v>5051.218127201495</v>
      </c>
    </row>
    <row r="21" spans="1:6" ht="24.75" customHeight="1">
      <c r="A21" s="78"/>
      <c r="B21" s="79" t="s">
        <v>5</v>
      </c>
      <c r="C21" s="80"/>
      <c r="D21" s="80"/>
      <c r="E21" s="81"/>
      <c r="F21" s="82">
        <f>F20*0.11</f>
        <v>555.6339939921645</v>
      </c>
    </row>
    <row r="22" spans="1:6" ht="24.75" customHeight="1">
      <c r="A22" s="78"/>
      <c r="B22" s="79" t="s">
        <v>6</v>
      </c>
      <c r="C22" s="80"/>
      <c r="D22" s="80"/>
      <c r="E22" s="81"/>
      <c r="F22" s="82">
        <f>SUM(F20:F21)</f>
        <v>5606.8521211936595</v>
      </c>
    </row>
    <row r="23" spans="1:6" ht="24.75" customHeight="1">
      <c r="A23" s="78"/>
      <c r="B23" s="79" t="s">
        <v>62</v>
      </c>
      <c r="C23" s="80"/>
      <c r="D23" s="80"/>
      <c r="E23" s="81"/>
      <c r="F23" s="82">
        <f>F22*0.015</f>
        <v>84.10278181790488</v>
      </c>
    </row>
    <row r="24" spans="1:6" ht="24.75" customHeight="1">
      <c r="A24" s="78"/>
      <c r="B24" s="79" t="s">
        <v>6</v>
      </c>
      <c r="C24" s="80"/>
      <c r="D24" s="80"/>
      <c r="E24" s="81"/>
      <c r="F24" s="82">
        <f>SUM(F22:F23)</f>
        <v>5690.954903011564</v>
      </c>
    </row>
    <row r="25" spans="1:6" ht="24.75" customHeight="1">
      <c r="A25" s="78"/>
      <c r="B25" s="79" t="s">
        <v>7</v>
      </c>
      <c r="C25" s="80"/>
      <c r="D25" s="80"/>
      <c r="E25" s="81"/>
      <c r="F25" s="82">
        <f>F24*0.2</f>
        <v>1138.190980602313</v>
      </c>
    </row>
    <row r="26" spans="1:6" ht="24.75" customHeight="1">
      <c r="A26" s="78"/>
      <c r="B26" s="79" t="s">
        <v>6</v>
      </c>
      <c r="C26" s="80"/>
      <c r="D26" s="80"/>
      <c r="E26" s="81"/>
      <c r="F26" s="82">
        <f>SUM(F24:F25)</f>
        <v>6829.145883613877</v>
      </c>
    </row>
  </sheetData>
  <sheetProtection/>
  <mergeCells count="24">
    <mergeCell ref="A16:A19"/>
    <mergeCell ref="B16:B19"/>
    <mergeCell ref="C16:C19"/>
    <mergeCell ref="D16:D19"/>
    <mergeCell ref="E16:E19"/>
    <mergeCell ref="F16:F19"/>
    <mergeCell ref="A8:D11"/>
    <mergeCell ref="E8:E11"/>
    <mergeCell ref="F8:F11"/>
    <mergeCell ref="A12:A15"/>
    <mergeCell ref="B12:B15"/>
    <mergeCell ref="C12:C15"/>
    <mergeCell ref="D12:D15"/>
    <mergeCell ref="E12:E15"/>
    <mergeCell ref="F12:F15"/>
    <mergeCell ref="A1:F1"/>
    <mergeCell ref="A2:F2"/>
    <mergeCell ref="B3:D3"/>
    <mergeCell ref="A5:A6"/>
    <mergeCell ref="B5:B6"/>
    <mergeCell ref="C5:C6"/>
    <mergeCell ref="D5:D6"/>
    <mergeCell ref="E5:E6"/>
    <mergeCell ref="F5:F6"/>
  </mergeCells>
  <printOptions/>
  <pageMargins left="0.7480314960629921" right="0.35433070866141736" top="0.7874015748031497" bottom="0.984251968503937" header="0.5118110236220472" footer="0.5118110236220472"/>
  <pageSetup horizontalDpi="600" verticalDpi="600" orientation="portrait" paperSize="9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54"/>
  <sheetViews>
    <sheetView showZeros="0" zoomScalePageLayoutView="0" workbookViewId="0" topLeftCell="A1">
      <selection activeCell="A1" sqref="A1:F1"/>
    </sheetView>
  </sheetViews>
  <sheetFormatPr defaultColWidth="9.140625" defaultRowHeight="12.75"/>
  <cols>
    <col min="1" max="1" width="2.7109375" style="68" customWidth="1"/>
    <col min="2" max="2" width="58.00390625" style="68" customWidth="1"/>
    <col min="3" max="3" width="4.421875" style="68" customWidth="1"/>
    <col min="4" max="4" width="6.421875" style="68" customWidth="1"/>
    <col min="5" max="5" width="9.28125" style="68" customWidth="1"/>
    <col min="6" max="6" width="9.421875" style="68" customWidth="1"/>
    <col min="7" max="16384" width="9.140625" style="68" customWidth="1"/>
  </cols>
  <sheetData>
    <row r="1" spans="1:6" ht="37.5" customHeight="1">
      <c r="A1" s="172" t="s">
        <v>196</v>
      </c>
      <c r="B1" s="172"/>
      <c r="C1" s="172"/>
      <c r="D1" s="172"/>
      <c r="E1" s="172"/>
      <c r="F1" s="172"/>
    </row>
    <row r="2" spans="1:6" ht="18.75" customHeight="1">
      <c r="A2" s="173"/>
      <c r="B2" s="173"/>
      <c r="C2" s="173"/>
      <c r="D2" s="173"/>
      <c r="E2" s="173"/>
      <c r="F2" s="173"/>
    </row>
    <row r="3" spans="1:4" ht="15.75" customHeight="1">
      <c r="A3" s="69"/>
      <c r="B3" s="174" t="s">
        <v>57</v>
      </c>
      <c r="C3" s="174"/>
      <c r="D3" s="174"/>
    </row>
    <row r="4" spans="2:4" ht="9.75" customHeight="1">
      <c r="B4" s="70"/>
      <c r="C4" s="70"/>
      <c r="D4" s="70"/>
    </row>
    <row r="5" spans="1:6" ht="12.75">
      <c r="A5" s="175" t="s">
        <v>0</v>
      </c>
      <c r="B5" s="176" t="s">
        <v>1</v>
      </c>
      <c r="C5" s="177" t="s">
        <v>58</v>
      </c>
      <c r="D5" s="177" t="s">
        <v>59</v>
      </c>
      <c r="E5" s="178" t="s">
        <v>60</v>
      </c>
      <c r="F5" s="180" t="s">
        <v>6</v>
      </c>
    </row>
    <row r="6" spans="1:6" ht="12.75">
      <c r="A6" s="175"/>
      <c r="B6" s="176"/>
      <c r="C6" s="177"/>
      <c r="D6" s="177"/>
      <c r="E6" s="179"/>
      <c r="F6" s="181"/>
    </row>
    <row r="7" spans="1:6" ht="12.75">
      <c r="A7" s="71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</row>
    <row r="8" spans="1:6" ht="6.75" customHeight="1">
      <c r="A8" s="204" t="s">
        <v>68</v>
      </c>
      <c r="B8" s="204"/>
      <c r="C8" s="204"/>
      <c r="D8" s="204"/>
      <c r="E8" s="182">
        <v>0</v>
      </c>
      <c r="F8" s="182"/>
    </row>
    <row r="9" spans="1:6" ht="6.75" customHeight="1">
      <c r="A9" s="205"/>
      <c r="B9" s="205"/>
      <c r="C9" s="205"/>
      <c r="D9" s="205"/>
      <c r="E9" s="182"/>
      <c r="F9" s="182"/>
    </row>
    <row r="10" spans="1:6" ht="6.75" customHeight="1">
      <c r="A10" s="205"/>
      <c r="B10" s="205"/>
      <c r="C10" s="205"/>
      <c r="D10" s="205"/>
      <c r="E10" s="182"/>
      <c r="F10" s="182"/>
    </row>
    <row r="11" spans="1:6" ht="6.75" customHeight="1">
      <c r="A11" s="206"/>
      <c r="B11" s="206"/>
      <c r="C11" s="206"/>
      <c r="D11" s="206"/>
      <c r="E11" s="182"/>
      <c r="F11" s="182"/>
    </row>
    <row r="12" spans="1:6" ht="6.75" customHeight="1">
      <c r="A12" s="182">
        <v>1</v>
      </c>
      <c r="B12" s="153" t="s">
        <v>28</v>
      </c>
      <c r="C12" s="182" t="s">
        <v>4</v>
      </c>
      <c r="D12" s="154">
        <v>100</v>
      </c>
      <c r="E12" s="186">
        <v>0.09349965592426482</v>
      </c>
      <c r="F12" s="187">
        <f>D12*E12</f>
        <v>9.349965592426482</v>
      </c>
    </row>
    <row r="13" spans="1:6" ht="6.75" customHeight="1">
      <c r="A13" s="182"/>
      <c r="B13" s="153"/>
      <c r="C13" s="182"/>
      <c r="D13" s="155"/>
      <c r="E13" s="186"/>
      <c r="F13" s="187"/>
    </row>
    <row r="14" spans="1:6" ht="6.75" customHeight="1">
      <c r="A14" s="182"/>
      <c r="B14" s="153"/>
      <c r="C14" s="182"/>
      <c r="D14" s="155"/>
      <c r="E14" s="186"/>
      <c r="F14" s="187"/>
    </row>
    <row r="15" spans="1:6" ht="6.75" customHeight="1">
      <c r="A15" s="182"/>
      <c r="B15" s="153"/>
      <c r="C15" s="182"/>
      <c r="D15" s="156"/>
      <c r="E15" s="186"/>
      <c r="F15" s="187"/>
    </row>
    <row r="16" spans="1:6" ht="6.75" customHeight="1">
      <c r="A16" s="182">
        <v>2</v>
      </c>
      <c r="B16" s="164" t="s">
        <v>29</v>
      </c>
      <c r="C16" s="182" t="s">
        <v>4</v>
      </c>
      <c r="D16" s="154">
        <v>100</v>
      </c>
      <c r="E16" s="186">
        <v>0.39830194635339833</v>
      </c>
      <c r="F16" s="187">
        <f>D16*E16</f>
        <v>39.830194635339836</v>
      </c>
    </row>
    <row r="17" spans="1:6" ht="6.75" customHeight="1">
      <c r="A17" s="182"/>
      <c r="B17" s="164"/>
      <c r="C17" s="182"/>
      <c r="D17" s="155"/>
      <c r="E17" s="186"/>
      <c r="F17" s="187"/>
    </row>
    <row r="18" spans="1:6" ht="6.75" customHeight="1">
      <c r="A18" s="182"/>
      <c r="B18" s="164"/>
      <c r="C18" s="182"/>
      <c r="D18" s="155"/>
      <c r="E18" s="186"/>
      <c r="F18" s="187"/>
    </row>
    <row r="19" spans="1:6" ht="6.75" customHeight="1">
      <c r="A19" s="182"/>
      <c r="B19" s="164"/>
      <c r="C19" s="182"/>
      <c r="D19" s="156"/>
      <c r="E19" s="186"/>
      <c r="F19" s="187"/>
    </row>
    <row r="20" spans="1:6" ht="6.75" customHeight="1">
      <c r="A20" s="182">
        <v>3</v>
      </c>
      <c r="B20" s="153" t="s">
        <v>30</v>
      </c>
      <c r="C20" s="182" t="s">
        <v>3</v>
      </c>
      <c r="D20" s="184">
        <v>180</v>
      </c>
      <c r="E20" s="186">
        <v>1.5687861732259196</v>
      </c>
      <c r="F20" s="187">
        <f>D20*E20</f>
        <v>282.38151118066554</v>
      </c>
    </row>
    <row r="21" spans="1:6" ht="6.75" customHeight="1">
      <c r="A21" s="182"/>
      <c r="B21" s="153"/>
      <c r="C21" s="182"/>
      <c r="D21" s="184"/>
      <c r="E21" s="186"/>
      <c r="F21" s="187"/>
    </row>
    <row r="22" spans="1:6" ht="6.75" customHeight="1">
      <c r="A22" s="182"/>
      <c r="B22" s="153"/>
      <c r="C22" s="182"/>
      <c r="D22" s="184"/>
      <c r="E22" s="186"/>
      <c r="F22" s="187"/>
    </row>
    <row r="23" spans="1:6" ht="6.75" customHeight="1">
      <c r="A23" s="182"/>
      <c r="B23" s="196"/>
      <c r="C23" s="197"/>
      <c r="D23" s="198"/>
      <c r="E23" s="186"/>
      <c r="F23" s="187"/>
    </row>
    <row r="24" spans="1:6" ht="6.75" customHeight="1">
      <c r="A24" s="182">
        <v>4</v>
      </c>
      <c r="B24" s="212" t="s">
        <v>26</v>
      </c>
      <c r="C24" s="202" t="s">
        <v>4</v>
      </c>
      <c r="D24" s="195">
        <v>1.5</v>
      </c>
      <c r="E24" s="186">
        <v>45.69382392406087</v>
      </c>
      <c r="F24" s="187">
        <f>D24*E24</f>
        <v>68.54073588609131</v>
      </c>
    </row>
    <row r="25" spans="1:6" ht="6.75" customHeight="1">
      <c r="A25" s="182"/>
      <c r="B25" s="212"/>
      <c r="C25" s="202"/>
      <c r="D25" s="195"/>
      <c r="E25" s="186"/>
      <c r="F25" s="187"/>
    </row>
    <row r="26" spans="1:6" ht="6.75" customHeight="1">
      <c r="A26" s="182"/>
      <c r="B26" s="212"/>
      <c r="C26" s="202"/>
      <c r="D26" s="195"/>
      <c r="E26" s="186"/>
      <c r="F26" s="187"/>
    </row>
    <row r="27" spans="1:6" ht="6.75" customHeight="1">
      <c r="A27" s="182"/>
      <c r="B27" s="212"/>
      <c r="C27" s="202"/>
      <c r="D27" s="195"/>
      <c r="E27" s="186"/>
      <c r="F27" s="187"/>
    </row>
    <row r="28" spans="1:6" ht="6.75" customHeight="1">
      <c r="A28" s="182">
        <v>5</v>
      </c>
      <c r="B28" s="210" t="s">
        <v>22</v>
      </c>
      <c r="C28" s="154" t="s">
        <v>10</v>
      </c>
      <c r="D28" s="203">
        <v>50</v>
      </c>
      <c r="E28" s="186">
        <v>10.732320448773171</v>
      </c>
      <c r="F28" s="187">
        <f>D28*E28</f>
        <v>536.6160224386585</v>
      </c>
    </row>
    <row r="29" spans="1:6" ht="6.75" customHeight="1">
      <c r="A29" s="182"/>
      <c r="B29" s="211"/>
      <c r="C29" s="155"/>
      <c r="D29" s="203"/>
      <c r="E29" s="186"/>
      <c r="F29" s="187"/>
    </row>
    <row r="30" spans="1:6" ht="6.75" customHeight="1">
      <c r="A30" s="182"/>
      <c r="B30" s="211"/>
      <c r="C30" s="155"/>
      <c r="D30" s="203"/>
      <c r="E30" s="186"/>
      <c r="F30" s="187"/>
    </row>
    <row r="31" spans="1:6" ht="6.75" customHeight="1">
      <c r="A31" s="182"/>
      <c r="B31" s="211"/>
      <c r="C31" s="155"/>
      <c r="D31" s="203"/>
      <c r="E31" s="186"/>
      <c r="F31" s="187"/>
    </row>
    <row r="32" spans="1:6" ht="6.75" customHeight="1">
      <c r="A32" s="182">
        <v>6</v>
      </c>
      <c r="B32" s="153" t="s">
        <v>31</v>
      </c>
      <c r="C32" s="154" t="s">
        <v>10</v>
      </c>
      <c r="D32" s="154">
        <v>30</v>
      </c>
      <c r="E32" s="186">
        <v>4.226106566861825</v>
      </c>
      <c r="F32" s="187">
        <f>D32*E32</f>
        <v>126.78319700585475</v>
      </c>
    </row>
    <row r="33" spans="1:6" ht="6.75" customHeight="1">
      <c r="A33" s="182"/>
      <c r="B33" s="153"/>
      <c r="C33" s="155"/>
      <c r="D33" s="155"/>
      <c r="E33" s="186"/>
      <c r="F33" s="187"/>
    </row>
    <row r="34" spans="1:6" ht="6.75" customHeight="1">
      <c r="A34" s="182"/>
      <c r="B34" s="153"/>
      <c r="C34" s="155"/>
      <c r="D34" s="155"/>
      <c r="E34" s="186"/>
      <c r="F34" s="187"/>
    </row>
    <row r="35" spans="1:6" ht="6.75" customHeight="1">
      <c r="A35" s="182"/>
      <c r="B35" s="153"/>
      <c r="C35" s="155"/>
      <c r="D35" s="156"/>
      <c r="E35" s="186"/>
      <c r="F35" s="187"/>
    </row>
    <row r="36" spans="1:6" ht="6.75" customHeight="1">
      <c r="A36" s="182">
        <v>7</v>
      </c>
      <c r="B36" s="164" t="s">
        <v>33</v>
      </c>
      <c r="C36" s="202" t="s">
        <v>24</v>
      </c>
      <c r="D36" s="195">
        <v>180</v>
      </c>
      <c r="E36" s="186">
        <v>1.316699343068594</v>
      </c>
      <c r="F36" s="187">
        <f>D36*E36</f>
        <v>237.00588175234694</v>
      </c>
    </row>
    <row r="37" spans="1:6" ht="6.75" customHeight="1">
      <c r="A37" s="182"/>
      <c r="B37" s="164"/>
      <c r="C37" s="202"/>
      <c r="D37" s="195"/>
      <c r="E37" s="186"/>
      <c r="F37" s="187"/>
    </row>
    <row r="38" spans="1:6" ht="6.75" customHeight="1">
      <c r="A38" s="182"/>
      <c r="B38" s="164"/>
      <c r="C38" s="202"/>
      <c r="D38" s="195"/>
      <c r="E38" s="186"/>
      <c r="F38" s="187"/>
    </row>
    <row r="39" spans="1:6" ht="6.75" customHeight="1">
      <c r="A39" s="182"/>
      <c r="B39" s="164"/>
      <c r="C39" s="202"/>
      <c r="D39" s="195"/>
      <c r="E39" s="186"/>
      <c r="F39" s="187"/>
    </row>
    <row r="40" spans="1:6" ht="6.75" customHeight="1">
      <c r="A40" s="182">
        <v>8</v>
      </c>
      <c r="B40" s="213" t="s">
        <v>25</v>
      </c>
      <c r="C40" s="202" t="s">
        <v>24</v>
      </c>
      <c r="D40" s="195">
        <v>180</v>
      </c>
      <c r="E40" s="186">
        <v>2.7170786414040835</v>
      </c>
      <c r="F40" s="187">
        <f>D40*E40</f>
        <v>489.07415545273506</v>
      </c>
    </row>
    <row r="41" spans="1:6" ht="6.75" customHeight="1">
      <c r="A41" s="182"/>
      <c r="B41" s="214"/>
      <c r="C41" s="202"/>
      <c r="D41" s="195"/>
      <c r="E41" s="186"/>
      <c r="F41" s="187"/>
    </row>
    <row r="42" spans="1:6" ht="6.75" customHeight="1">
      <c r="A42" s="182"/>
      <c r="B42" s="214"/>
      <c r="C42" s="202"/>
      <c r="D42" s="195"/>
      <c r="E42" s="186"/>
      <c r="F42" s="187"/>
    </row>
    <row r="43" spans="1:6" ht="6.75" customHeight="1">
      <c r="A43" s="182"/>
      <c r="B43" s="215"/>
      <c r="C43" s="202"/>
      <c r="D43" s="195"/>
      <c r="E43" s="186"/>
      <c r="F43" s="187"/>
    </row>
    <row r="44" spans="1:6" ht="6.75" customHeight="1">
      <c r="A44" s="182">
        <v>9</v>
      </c>
      <c r="B44" s="153" t="s">
        <v>18</v>
      </c>
      <c r="C44" s="182" t="s">
        <v>3</v>
      </c>
      <c r="D44" s="184">
        <v>6.8</v>
      </c>
      <c r="E44" s="186">
        <v>1.9328333539612677</v>
      </c>
      <c r="F44" s="187">
        <f>D44*E44</f>
        <v>13.14326680693662</v>
      </c>
    </row>
    <row r="45" spans="1:6" ht="6.75" customHeight="1">
      <c r="A45" s="182"/>
      <c r="B45" s="153"/>
      <c r="C45" s="182"/>
      <c r="D45" s="184"/>
      <c r="E45" s="186"/>
      <c r="F45" s="187"/>
    </row>
    <row r="46" spans="1:6" ht="6.75" customHeight="1">
      <c r="A46" s="182"/>
      <c r="B46" s="153"/>
      <c r="C46" s="182"/>
      <c r="D46" s="184"/>
      <c r="E46" s="186"/>
      <c r="F46" s="187"/>
    </row>
    <row r="47" spans="1:6" ht="6.75" customHeight="1">
      <c r="A47" s="182"/>
      <c r="B47" s="153"/>
      <c r="C47" s="182"/>
      <c r="D47" s="184"/>
      <c r="E47" s="186"/>
      <c r="F47" s="187"/>
    </row>
    <row r="48" spans="1:6" ht="24.75" customHeight="1">
      <c r="A48" s="73"/>
      <c r="B48" s="74" t="s">
        <v>6</v>
      </c>
      <c r="C48" s="75"/>
      <c r="D48" s="75"/>
      <c r="E48" s="76"/>
      <c r="F48" s="77">
        <f>SUM(F8:F47)</f>
        <v>1802.7249307510554</v>
      </c>
    </row>
    <row r="49" spans="1:6" ht="24.75" customHeight="1">
      <c r="A49" s="78"/>
      <c r="B49" s="79" t="s">
        <v>5</v>
      </c>
      <c r="C49" s="80"/>
      <c r="D49" s="80"/>
      <c r="E49" s="81"/>
      <c r="F49" s="82">
        <f>F48*0.11</f>
        <v>198.2997423826161</v>
      </c>
    </row>
    <row r="50" spans="1:6" ht="24.75" customHeight="1">
      <c r="A50" s="78"/>
      <c r="B50" s="79" t="s">
        <v>6</v>
      </c>
      <c r="C50" s="80"/>
      <c r="D50" s="80"/>
      <c r="E50" s="81"/>
      <c r="F50" s="82">
        <f>SUM(F48:F49)</f>
        <v>2001.0246731336715</v>
      </c>
    </row>
    <row r="51" spans="1:6" ht="24.75" customHeight="1">
      <c r="A51" s="78"/>
      <c r="B51" s="79" t="s">
        <v>62</v>
      </c>
      <c r="C51" s="80"/>
      <c r="D51" s="80"/>
      <c r="E51" s="81"/>
      <c r="F51" s="82">
        <f>F50*0.015</f>
        <v>30.01537009700507</v>
      </c>
    </row>
    <row r="52" spans="1:6" ht="24.75" customHeight="1">
      <c r="A52" s="78"/>
      <c r="B52" s="79" t="s">
        <v>6</v>
      </c>
      <c r="C52" s="80"/>
      <c r="D52" s="80"/>
      <c r="E52" s="81"/>
      <c r="F52" s="82">
        <f>SUM(F50:F51)</f>
        <v>2031.0400432306765</v>
      </c>
    </row>
    <row r="53" spans="1:6" ht="24.75" customHeight="1">
      <c r="A53" s="78"/>
      <c r="B53" s="79" t="s">
        <v>7</v>
      </c>
      <c r="C53" s="80"/>
      <c r="D53" s="80"/>
      <c r="E53" s="81"/>
      <c r="F53" s="82">
        <f>F52*0.2</f>
        <v>406.20800864613534</v>
      </c>
    </row>
    <row r="54" spans="1:6" ht="24.75" customHeight="1">
      <c r="A54" s="78"/>
      <c r="B54" s="79" t="s">
        <v>6</v>
      </c>
      <c r="C54" s="80"/>
      <c r="D54" s="80"/>
      <c r="E54" s="81"/>
      <c r="F54" s="82">
        <f>SUM(F52:F53)</f>
        <v>2437.2480518768116</v>
      </c>
    </row>
  </sheetData>
  <sheetProtection/>
  <mergeCells count="66">
    <mergeCell ref="D44:D47"/>
    <mergeCell ref="E44:E47"/>
    <mergeCell ref="F44:F47"/>
    <mergeCell ref="A40:A43"/>
    <mergeCell ref="B40:B43"/>
    <mergeCell ref="C40:C43"/>
    <mergeCell ref="D40:D43"/>
    <mergeCell ref="E40:E43"/>
    <mergeCell ref="F40:F43"/>
    <mergeCell ref="A44:A47"/>
    <mergeCell ref="B44:B47"/>
    <mergeCell ref="C44:C47"/>
    <mergeCell ref="F32:F35"/>
    <mergeCell ref="A36:A39"/>
    <mergeCell ref="B36:B39"/>
    <mergeCell ref="C36:C39"/>
    <mergeCell ref="D36:D39"/>
    <mergeCell ref="E36:E39"/>
    <mergeCell ref="B28:B31"/>
    <mergeCell ref="C28:C31"/>
    <mergeCell ref="D28:D31"/>
    <mergeCell ref="E28:E31"/>
    <mergeCell ref="F36:F39"/>
    <mergeCell ref="A32:A35"/>
    <mergeCell ref="B32:B35"/>
    <mergeCell ref="C32:C35"/>
    <mergeCell ref="D32:D35"/>
    <mergeCell ref="E32:E35"/>
    <mergeCell ref="D20:D23"/>
    <mergeCell ref="E20:E23"/>
    <mergeCell ref="F28:F31"/>
    <mergeCell ref="A24:A27"/>
    <mergeCell ref="B24:B27"/>
    <mergeCell ref="C24:C27"/>
    <mergeCell ref="D24:D27"/>
    <mergeCell ref="E24:E27"/>
    <mergeCell ref="F24:F27"/>
    <mergeCell ref="A28:A31"/>
    <mergeCell ref="F20:F23"/>
    <mergeCell ref="A16:A19"/>
    <mergeCell ref="B16:B19"/>
    <mergeCell ref="C16:C19"/>
    <mergeCell ref="D16:D19"/>
    <mergeCell ref="E16:E19"/>
    <mergeCell ref="F16:F19"/>
    <mergeCell ref="A20:A23"/>
    <mergeCell ref="B20:B23"/>
    <mergeCell ref="C20:C23"/>
    <mergeCell ref="A8:D11"/>
    <mergeCell ref="E8:E11"/>
    <mergeCell ref="F8:F11"/>
    <mergeCell ref="A12:A15"/>
    <mergeCell ref="B12:B15"/>
    <mergeCell ref="C12:C15"/>
    <mergeCell ref="D12:D15"/>
    <mergeCell ref="E12:E15"/>
    <mergeCell ref="F12:F15"/>
    <mergeCell ref="A1:F1"/>
    <mergeCell ref="A2:F2"/>
    <mergeCell ref="B3:D3"/>
    <mergeCell ref="A5:A6"/>
    <mergeCell ref="B5:B6"/>
    <mergeCell ref="C5:C6"/>
    <mergeCell ref="D5:D6"/>
    <mergeCell ref="E5:E6"/>
    <mergeCell ref="F5:F6"/>
  </mergeCells>
  <printOptions/>
  <pageMargins left="0.7480314960629921" right="0.35433070866141736" top="0.7874015748031497" bottom="0.984251968503937" header="0.5118110236220472" footer="0.5118110236220472"/>
  <pageSetup horizontalDpi="600" verticalDpi="600" orientation="portrait" paperSize="9" r:id="rId1"/>
  <headerFooter alignWithMargins="0"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showZeros="0" zoomScalePageLayoutView="0" workbookViewId="0" topLeftCell="A1">
      <selection activeCell="A2" sqref="A2:F2"/>
    </sheetView>
  </sheetViews>
  <sheetFormatPr defaultColWidth="9.140625" defaultRowHeight="12.75"/>
  <cols>
    <col min="1" max="1" width="2.7109375" style="68" customWidth="1"/>
    <col min="2" max="2" width="58.00390625" style="68" customWidth="1"/>
    <col min="3" max="3" width="4.421875" style="68" customWidth="1"/>
    <col min="4" max="4" width="6.421875" style="68" customWidth="1"/>
    <col min="5" max="5" width="9.28125" style="68" customWidth="1"/>
    <col min="6" max="6" width="9.421875" style="68" customWidth="1"/>
    <col min="7" max="16384" width="9.140625" style="68" customWidth="1"/>
  </cols>
  <sheetData>
    <row r="1" spans="1:6" ht="37.5" customHeight="1">
      <c r="A1" s="172" t="s">
        <v>196</v>
      </c>
      <c r="B1" s="172"/>
      <c r="C1" s="172"/>
      <c r="D1" s="172"/>
      <c r="E1" s="172"/>
      <c r="F1" s="172"/>
    </row>
    <row r="2" spans="1:6" ht="18.75" customHeight="1">
      <c r="A2" s="173"/>
      <c r="B2" s="173"/>
      <c r="C2" s="173"/>
      <c r="D2" s="173"/>
      <c r="E2" s="173"/>
      <c r="F2" s="173"/>
    </row>
    <row r="3" spans="1:4" ht="15.75" customHeight="1">
      <c r="A3" s="69"/>
      <c r="B3" s="174" t="s">
        <v>71</v>
      </c>
      <c r="C3" s="174"/>
      <c r="D3" s="174"/>
    </row>
    <row r="4" spans="2:4" ht="9.75" customHeight="1">
      <c r="B4" s="70"/>
      <c r="C4" s="70"/>
      <c r="D4" s="70"/>
    </row>
    <row r="5" spans="1:6" ht="12.75">
      <c r="A5" s="175" t="s">
        <v>0</v>
      </c>
      <c r="B5" s="176" t="s">
        <v>69</v>
      </c>
      <c r="C5" s="177" t="s">
        <v>58</v>
      </c>
      <c r="D5" s="177" t="s">
        <v>70</v>
      </c>
      <c r="E5" s="178" t="s">
        <v>73</v>
      </c>
      <c r="F5" s="180" t="s">
        <v>72</v>
      </c>
    </row>
    <row r="6" spans="1:6" ht="12.75">
      <c r="A6" s="175"/>
      <c r="B6" s="176"/>
      <c r="C6" s="177"/>
      <c r="D6" s="177"/>
      <c r="E6" s="179"/>
      <c r="F6" s="181"/>
    </row>
    <row r="7" spans="1:6" ht="12.75">
      <c r="A7" s="71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</row>
    <row r="8" spans="1:6" ht="6.75" customHeight="1">
      <c r="A8" s="204" t="s">
        <v>66</v>
      </c>
      <c r="B8" s="204"/>
      <c r="C8" s="204"/>
      <c r="D8" s="204"/>
      <c r="E8" s="182">
        <v>0</v>
      </c>
      <c r="F8" s="182"/>
    </row>
    <row r="9" spans="1:6" ht="6.75" customHeight="1">
      <c r="A9" s="205"/>
      <c r="B9" s="205"/>
      <c r="C9" s="205"/>
      <c r="D9" s="205"/>
      <c r="E9" s="182"/>
      <c r="F9" s="182"/>
    </row>
    <row r="10" spans="1:6" ht="6.75" customHeight="1">
      <c r="A10" s="205"/>
      <c r="B10" s="205"/>
      <c r="C10" s="205"/>
      <c r="D10" s="205"/>
      <c r="E10" s="182"/>
      <c r="F10" s="182"/>
    </row>
    <row r="11" spans="1:6" ht="6.75" customHeight="1">
      <c r="A11" s="206"/>
      <c r="B11" s="206"/>
      <c r="C11" s="206"/>
      <c r="D11" s="206"/>
      <c r="E11" s="182"/>
      <c r="F11" s="182"/>
    </row>
    <row r="12" spans="1:6" ht="6.75" customHeight="1">
      <c r="A12" s="182">
        <v>1</v>
      </c>
      <c r="B12" s="153" t="s">
        <v>56</v>
      </c>
      <c r="C12" s="182" t="s">
        <v>12</v>
      </c>
      <c r="D12" s="154">
        <v>1000</v>
      </c>
      <c r="E12" s="185">
        <v>3.77394226270668</v>
      </c>
      <c r="F12" s="187">
        <f>D12*E12</f>
        <v>3773.9422627066797</v>
      </c>
    </row>
    <row r="13" spans="1:6" ht="6.75" customHeight="1">
      <c r="A13" s="182"/>
      <c r="B13" s="153"/>
      <c r="C13" s="182"/>
      <c r="D13" s="155"/>
      <c r="E13" s="186"/>
      <c r="F13" s="187"/>
    </row>
    <row r="14" spans="1:6" ht="6.75" customHeight="1">
      <c r="A14" s="182"/>
      <c r="B14" s="153"/>
      <c r="C14" s="182"/>
      <c r="D14" s="155"/>
      <c r="E14" s="186"/>
      <c r="F14" s="187"/>
    </row>
    <row r="15" spans="1:6" ht="6.75" customHeight="1">
      <c r="A15" s="182"/>
      <c r="B15" s="153"/>
      <c r="C15" s="182"/>
      <c r="D15" s="156"/>
      <c r="E15" s="186"/>
      <c r="F15" s="187"/>
    </row>
    <row r="16" spans="1:6" ht="24.75" customHeight="1">
      <c r="A16" s="73"/>
      <c r="B16" s="74" t="s">
        <v>6</v>
      </c>
      <c r="C16" s="75"/>
      <c r="D16" s="75"/>
      <c r="E16" s="76"/>
      <c r="F16" s="77">
        <f>SUM(F8:F15)</f>
        <v>3773.9422627066797</v>
      </c>
    </row>
    <row r="17" spans="1:6" ht="24.75" customHeight="1">
      <c r="A17" s="78"/>
      <c r="B17" s="79" t="s">
        <v>5</v>
      </c>
      <c r="C17" s="80"/>
      <c r="D17" s="80"/>
      <c r="E17" s="81"/>
      <c r="F17" s="82">
        <f>F16*0.11</f>
        <v>415.13364889773476</v>
      </c>
    </row>
    <row r="18" spans="1:6" ht="24.75" customHeight="1">
      <c r="A18" s="78"/>
      <c r="B18" s="79" t="s">
        <v>6</v>
      </c>
      <c r="C18" s="80"/>
      <c r="D18" s="80"/>
      <c r="E18" s="81"/>
      <c r="F18" s="82">
        <f>SUM(F16:F17)</f>
        <v>4189.075911604415</v>
      </c>
    </row>
    <row r="19" spans="1:6" ht="24.75" customHeight="1">
      <c r="A19" s="78"/>
      <c r="B19" s="79" t="s">
        <v>62</v>
      </c>
      <c r="C19" s="80"/>
      <c r="D19" s="80"/>
      <c r="E19" s="81"/>
      <c r="F19" s="82">
        <f>F18*0.015</f>
        <v>62.83613867406622</v>
      </c>
    </row>
    <row r="20" spans="1:6" ht="24.75" customHeight="1">
      <c r="A20" s="78"/>
      <c r="B20" s="79" t="s">
        <v>6</v>
      </c>
      <c r="C20" s="80"/>
      <c r="D20" s="80"/>
      <c r="E20" s="81"/>
      <c r="F20" s="82">
        <f>SUM(F18:F19)</f>
        <v>4251.912050278481</v>
      </c>
    </row>
    <row r="21" spans="1:6" ht="24.75" customHeight="1">
      <c r="A21" s="78"/>
      <c r="B21" s="79" t="s">
        <v>7</v>
      </c>
      <c r="C21" s="80"/>
      <c r="D21" s="80"/>
      <c r="E21" s="81"/>
      <c r="F21" s="82">
        <f>F20*0.2</f>
        <v>850.3824100556963</v>
      </c>
    </row>
    <row r="22" spans="1:6" ht="24.75" customHeight="1">
      <c r="A22" s="78"/>
      <c r="B22" s="79" t="s">
        <v>6</v>
      </c>
      <c r="C22" s="80"/>
      <c r="D22" s="80"/>
      <c r="E22" s="81"/>
      <c r="F22" s="82">
        <f>SUM(F20:F21)</f>
        <v>5102.294460334177</v>
      </c>
    </row>
  </sheetData>
  <sheetProtection/>
  <mergeCells count="18">
    <mergeCell ref="A8:D11"/>
    <mergeCell ref="E8:E11"/>
    <mergeCell ref="F8:F11"/>
    <mergeCell ref="A12:A15"/>
    <mergeCell ref="B12:B15"/>
    <mergeCell ref="C12:C15"/>
    <mergeCell ref="D12:D15"/>
    <mergeCell ref="E12:E15"/>
    <mergeCell ref="F12:F15"/>
    <mergeCell ref="A1:F1"/>
    <mergeCell ref="A2:F2"/>
    <mergeCell ref="B3:D3"/>
    <mergeCell ref="A5:A6"/>
    <mergeCell ref="B5:B6"/>
    <mergeCell ref="C5:C6"/>
    <mergeCell ref="D5:D6"/>
    <mergeCell ref="E5:E6"/>
    <mergeCell ref="F5:F6"/>
  </mergeCells>
  <printOptions/>
  <pageMargins left="0.7480314960629921" right="0.35433070866141736" top="0.7874015748031497" bottom="0.984251968503937" header="0.5118110236220472" footer="0.5118110236220472"/>
  <pageSetup horizontalDpi="600" verticalDpi="600" orientation="portrait" paperSize="9" r:id="rId1"/>
  <headerFooter alignWithMargins="0"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38"/>
  <sheetViews>
    <sheetView showZeros="0" zoomScale="115" zoomScaleNormal="115" zoomScalePageLayoutView="0" workbookViewId="0" topLeftCell="A1">
      <selection activeCell="A1" sqref="A1:F1"/>
    </sheetView>
  </sheetViews>
  <sheetFormatPr defaultColWidth="9.140625" defaultRowHeight="12.75"/>
  <cols>
    <col min="1" max="1" width="2.7109375" style="68" customWidth="1"/>
    <col min="2" max="2" width="58.00390625" style="68" customWidth="1"/>
    <col min="3" max="3" width="4.421875" style="68" customWidth="1"/>
    <col min="4" max="4" width="6.421875" style="68" customWidth="1"/>
    <col min="5" max="5" width="9.28125" style="68" customWidth="1"/>
    <col min="6" max="6" width="9.421875" style="68" customWidth="1"/>
    <col min="7" max="16384" width="9.140625" style="68" customWidth="1"/>
  </cols>
  <sheetData>
    <row r="1" spans="1:6" ht="37.5" customHeight="1">
      <c r="A1" s="172" t="s">
        <v>196</v>
      </c>
      <c r="B1" s="172"/>
      <c r="C1" s="172"/>
      <c r="D1" s="172"/>
      <c r="E1" s="172"/>
      <c r="F1" s="172"/>
    </row>
    <row r="2" spans="1:6" ht="18.75" customHeight="1">
      <c r="A2" s="173"/>
      <c r="B2" s="173"/>
      <c r="C2" s="173"/>
      <c r="D2" s="173"/>
      <c r="E2" s="173"/>
      <c r="F2" s="173"/>
    </row>
    <row r="3" spans="1:4" ht="15.75" customHeight="1">
      <c r="A3" s="69"/>
      <c r="B3" s="174" t="s">
        <v>71</v>
      </c>
      <c r="C3" s="174"/>
      <c r="D3" s="174"/>
    </row>
    <row r="4" spans="2:4" ht="9.75" customHeight="1">
      <c r="B4" s="70"/>
      <c r="C4" s="70"/>
      <c r="D4" s="70"/>
    </row>
    <row r="5" spans="1:6" ht="12.75">
      <c r="A5" s="175" t="s">
        <v>0</v>
      </c>
      <c r="B5" s="176" t="s">
        <v>69</v>
      </c>
      <c r="C5" s="177" t="s">
        <v>58</v>
      </c>
      <c r="D5" s="177" t="s">
        <v>70</v>
      </c>
      <c r="E5" s="178" t="s">
        <v>73</v>
      </c>
      <c r="F5" s="180" t="s">
        <v>72</v>
      </c>
    </row>
    <row r="6" spans="1:6" ht="12.75">
      <c r="A6" s="175"/>
      <c r="B6" s="176"/>
      <c r="C6" s="177"/>
      <c r="D6" s="177"/>
      <c r="E6" s="179"/>
      <c r="F6" s="181"/>
    </row>
    <row r="7" spans="1:6" ht="12.75">
      <c r="A7" s="71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</row>
    <row r="8" spans="1:6" ht="6.75" customHeight="1">
      <c r="A8" s="204" t="s">
        <v>74</v>
      </c>
      <c r="B8" s="204"/>
      <c r="C8" s="204"/>
      <c r="D8" s="204"/>
      <c r="E8" s="182">
        <v>0</v>
      </c>
      <c r="F8" s="182"/>
    </row>
    <row r="9" spans="1:6" ht="6.75" customHeight="1">
      <c r="A9" s="205"/>
      <c r="B9" s="205"/>
      <c r="C9" s="205"/>
      <c r="D9" s="205"/>
      <c r="E9" s="182"/>
      <c r="F9" s="182"/>
    </row>
    <row r="10" spans="1:6" ht="6.75" customHeight="1">
      <c r="A10" s="205"/>
      <c r="B10" s="205"/>
      <c r="C10" s="205"/>
      <c r="D10" s="205"/>
      <c r="E10" s="182"/>
      <c r="F10" s="182"/>
    </row>
    <row r="11" spans="1:6" ht="6.75" customHeight="1">
      <c r="A11" s="206"/>
      <c r="B11" s="206"/>
      <c r="C11" s="206"/>
      <c r="D11" s="206"/>
      <c r="E11" s="182"/>
      <c r="F11" s="182"/>
    </row>
    <row r="12" spans="1:6" ht="6.75" customHeight="1">
      <c r="A12" s="182">
        <v>1</v>
      </c>
      <c r="B12" s="153" t="s">
        <v>75</v>
      </c>
      <c r="C12" s="202" t="s">
        <v>77</v>
      </c>
      <c r="D12" s="195">
        <v>5.2</v>
      </c>
      <c r="E12" s="186">
        <v>84.05763168858186</v>
      </c>
      <c r="F12" s="187">
        <f>D12*E12</f>
        <v>437.0996847806257</v>
      </c>
    </row>
    <row r="13" spans="1:6" ht="6.75" customHeight="1">
      <c r="A13" s="182"/>
      <c r="B13" s="153"/>
      <c r="C13" s="202"/>
      <c r="D13" s="195"/>
      <c r="E13" s="186"/>
      <c r="F13" s="187"/>
    </row>
    <row r="14" spans="1:6" ht="6.75" customHeight="1">
      <c r="A14" s="182"/>
      <c r="B14" s="153"/>
      <c r="C14" s="202"/>
      <c r="D14" s="195"/>
      <c r="E14" s="186"/>
      <c r="F14" s="187"/>
    </row>
    <row r="15" spans="1:6" ht="6.75" customHeight="1">
      <c r="A15" s="182"/>
      <c r="B15" s="196"/>
      <c r="C15" s="202"/>
      <c r="D15" s="195"/>
      <c r="E15" s="186"/>
      <c r="F15" s="187"/>
    </row>
    <row r="16" spans="1:6" ht="6.75" customHeight="1">
      <c r="A16" s="182">
        <v>2</v>
      </c>
      <c r="B16" s="153" t="s">
        <v>76</v>
      </c>
      <c r="C16" s="202" t="s">
        <v>77</v>
      </c>
      <c r="D16" s="195">
        <v>9.5</v>
      </c>
      <c r="E16" s="186">
        <v>37.123281474384285</v>
      </c>
      <c r="F16" s="187">
        <f>D16*E16</f>
        <v>352.6711740066507</v>
      </c>
    </row>
    <row r="17" spans="1:6" ht="6.75" customHeight="1">
      <c r="A17" s="182"/>
      <c r="B17" s="153"/>
      <c r="C17" s="202"/>
      <c r="D17" s="195"/>
      <c r="E17" s="186"/>
      <c r="F17" s="187"/>
    </row>
    <row r="18" spans="1:6" ht="6.75" customHeight="1">
      <c r="A18" s="182"/>
      <c r="B18" s="153"/>
      <c r="C18" s="202"/>
      <c r="D18" s="195"/>
      <c r="E18" s="186"/>
      <c r="F18" s="187"/>
    </row>
    <row r="19" spans="1:6" ht="6.75" customHeight="1">
      <c r="A19" s="182"/>
      <c r="B19" s="153"/>
      <c r="C19" s="202"/>
      <c r="D19" s="195"/>
      <c r="E19" s="186"/>
      <c r="F19" s="187"/>
    </row>
    <row r="20" spans="1:6" ht="6.75" customHeight="1">
      <c r="A20" s="182">
        <v>3</v>
      </c>
      <c r="B20" s="153" t="s">
        <v>79</v>
      </c>
      <c r="C20" s="202" t="s">
        <v>77</v>
      </c>
      <c r="D20" s="195">
        <v>0.5</v>
      </c>
      <c r="E20" s="186">
        <v>68.41284828384934</v>
      </c>
      <c r="F20" s="187">
        <f>D20*E20</f>
        <v>34.20642414192467</v>
      </c>
    </row>
    <row r="21" spans="1:6" ht="6.75" customHeight="1">
      <c r="A21" s="182"/>
      <c r="B21" s="153"/>
      <c r="C21" s="202"/>
      <c r="D21" s="195"/>
      <c r="E21" s="186"/>
      <c r="F21" s="187"/>
    </row>
    <row r="22" spans="1:6" ht="6.75" customHeight="1">
      <c r="A22" s="182"/>
      <c r="B22" s="153"/>
      <c r="C22" s="202"/>
      <c r="D22" s="195"/>
      <c r="E22" s="186"/>
      <c r="F22" s="187"/>
    </row>
    <row r="23" spans="1:6" ht="6.75" customHeight="1">
      <c r="A23" s="182"/>
      <c r="B23" s="153"/>
      <c r="C23" s="202"/>
      <c r="D23" s="195"/>
      <c r="E23" s="186"/>
      <c r="F23" s="187"/>
    </row>
    <row r="24" spans="1:6" ht="6.75" customHeight="1">
      <c r="A24" s="182">
        <v>4</v>
      </c>
      <c r="B24" s="153" t="s">
        <v>80</v>
      </c>
      <c r="C24" s="202" t="s">
        <v>77</v>
      </c>
      <c r="D24" s="195">
        <v>6.8</v>
      </c>
      <c r="E24" s="186">
        <v>209.21589892644212</v>
      </c>
      <c r="F24" s="187">
        <f>D24*E24</f>
        <v>1422.6681126998064</v>
      </c>
    </row>
    <row r="25" spans="1:6" ht="6.75" customHeight="1">
      <c r="A25" s="182"/>
      <c r="B25" s="153"/>
      <c r="C25" s="202"/>
      <c r="D25" s="195"/>
      <c r="E25" s="186"/>
      <c r="F25" s="187"/>
    </row>
    <row r="26" spans="1:6" ht="6.75" customHeight="1">
      <c r="A26" s="182"/>
      <c r="B26" s="153"/>
      <c r="C26" s="202"/>
      <c r="D26" s="195"/>
      <c r="E26" s="186"/>
      <c r="F26" s="187"/>
    </row>
    <row r="27" spans="1:6" ht="6.75" customHeight="1">
      <c r="A27" s="182"/>
      <c r="B27" s="153"/>
      <c r="C27" s="202"/>
      <c r="D27" s="195"/>
      <c r="E27" s="186"/>
      <c r="F27" s="187"/>
    </row>
    <row r="28" spans="1:6" ht="6.75" customHeight="1">
      <c r="A28" s="182"/>
      <c r="B28" s="228" t="s">
        <v>81</v>
      </c>
      <c r="C28" s="164" t="s">
        <v>78</v>
      </c>
      <c r="D28" s="208">
        <v>6</v>
      </c>
      <c r="E28" s="186">
        <v>36.41855592506436</v>
      </c>
      <c r="F28" s="187">
        <f>D28*E28</f>
        <v>218.51133555038615</v>
      </c>
    </row>
    <row r="29" spans="1:6" ht="6.75" customHeight="1">
      <c r="A29" s="182"/>
      <c r="B29" s="229"/>
      <c r="C29" s="202"/>
      <c r="D29" s="231"/>
      <c r="E29" s="186"/>
      <c r="F29" s="187"/>
    </row>
    <row r="30" spans="1:6" ht="6.75" customHeight="1">
      <c r="A30" s="182"/>
      <c r="B30" s="229"/>
      <c r="C30" s="202"/>
      <c r="D30" s="231"/>
      <c r="E30" s="186"/>
      <c r="F30" s="187"/>
    </row>
    <row r="31" spans="1:6" ht="6.75" customHeight="1">
      <c r="A31" s="182"/>
      <c r="B31" s="230"/>
      <c r="C31" s="202"/>
      <c r="D31" s="227"/>
      <c r="E31" s="186"/>
      <c r="F31" s="187"/>
    </row>
    <row r="32" spans="1:6" ht="24.75" customHeight="1">
      <c r="A32" s="73"/>
      <c r="B32" s="74" t="s">
        <v>72</v>
      </c>
      <c r="C32" s="75"/>
      <c r="D32" s="75"/>
      <c r="E32" s="76"/>
      <c r="F32" s="77">
        <f>SUM(F8:F31)</f>
        <v>2465.156731179394</v>
      </c>
    </row>
    <row r="33" spans="1:6" ht="24.75" customHeight="1">
      <c r="A33" s="78"/>
      <c r="B33" s="79" t="s">
        <v>82</v>
      </c>
      <c r="C33" s="80"/>
      <c r="D33" s="80"/>
      <c r="E33" s="81"/>
      <c r="F33" s="82">
        <f>F32*0.11</f>
        <v>271.16724042973334</v>
      </c>
    </row>
    <row r="34" spans="1:6" ht="24.75" customHeight="1">
      <c r="A34" s="78"/>
      <c r="B34" s="79" t="s">
        <v>72</v>
      </c>
      <c r="C34" s="80"/>
      <c r="D34" s="80"/>
      <c r="E34" s="81"/>
      <c r="F34" s="82">
        <f>SUM(F32:F33)</f>
        <v>2736.323971609127</v>
      </c>
    </row>
    <row r="35" spans="1:6" ht="24.75" customHeight="1">
      <c r="A35" s="78"/>
      <c r="B35" s="79" t="s">
        <v>83</v>
      </c>
      <c r="C35" s="80"/>
      <c r="D35" s="80"/>
      <c r="E35" s="81"/>
      <c r="F35" s="82">
        <f>F34*0.015</f>
        <v>41.04485957413691</v>
      </c>
    </row>
    <row r="36" spans="1:6" ht="24.75" customHeight="1">
      <c r="A36" s="78"/>
      <c r="B36" s="79" t="s">
        <v>72</v>
      </c>
      <c r="C36" s="80"/>
      <c r="D36" s="80"/>
      <c r="E36" s="81"/>
      <c r="F36" s="82">
        <f>SUM(F34:F35)</f>
        <v>2777.368831183264</v>
      </c>
    </row>
    <row r="37" spans="1:6" ht="24.75" customHeight="1">
      <c r="A37" s="78"/>
      <c r="B37" s="79" t="s">
        <v>84</v>
      </c>
      <c r="C37" s="80"/>
      <c r="D37" s="80"/>
      <c r="E37" s="81"/>
      <c r="F37" s="82">
        <f>F36*0.2</f>
        <v>555.4737662366528</v>
      </c>
    </row>
    <row r="38" spans="1:6" ht="24.75" customHeight="1">
      <c r="A38" s="78"/>
      <c r="B38" s="79" t="s">
        <v>72</v>
      </c>
      <c r="C38" s="80"/>
      <c r="D38" s="80"/>
      <c r="E38" s="81"/>
      <c r="F38" s="82">
        <f>SUM(F36:F37)</f>
        <v>3332.8425974199167</v>
      </c>
    </row>
  </sheetData>
  <sheetProtection/>
  <mergeCells count="42">
    <mergeCell ref="B28:B31"/>
    <mergeCell ref="C28:C31"/>
    <mergeCell ref="D28:D31"/>
    <mergeCell ref="E28:E31"/>
    <mergeCell ref="D20:D23"/>
    <mergeCell ref="E20:E23"/>
    <mergeCell ref="F28:F31"/>
    <mergeCell ref="A24:A27"/>
    <mergeCell ref="B24:B27"/>
    <mergeCell ref="C24:C27"/>
    <mergeCell ref="D24:D27"/>
    <mergeCell ref="E24:E27"/>
    <mergeCell ref="F24:F27"/>
    <mergeCell ref="A28:A31"/>
    <mergeCell ref="F20:F23"/>
    <mergeCell ref="A16:A19"/>
    <mergeCell ref="B16:B19"/>
    <mergeCell ref="C16:C19"/>
    <mergeCell ref="D16:D19"/>
    <mergeCell ref="E16:E19"/>
    <mergeCell ref="F16:F19"/>
    <mergeCell ref="A20:A23"/>
    <mergeCell ref="B20:B23"/>
    <mergeCell ref="C20:C23"/>
    <mergeCell ref="A8:D11"/>
    <mergeCell ref="E8:E11"/>
    <mergeCell ref="F8:F11"/>
    <mergeCell ref="A12:A15"/>
    <mergeCell ref="B12:B15"/>
    <mergeCell ref="C12:C15"/>
    <mergeCell ref="D12:D15"/>
    <mergeCell ref="E12:E15"/>
    <mergeCell ref="F12:F15"/>
    <mergeCell ref="A1:F1"/>
    <mergeCell ref="A2:F2"/>
    <mergeCell ref="B3:D3"/>
    <mergeCell ref="A5:A6"/>
    <mergeCell ref="B5:B6"/>
    <mergeCell ref="C5:C6"/>
    <mergeCell ref="D5:D6"/>
    <mergeCell ref="E5:E6"/>
    <mergeCell ref="F5:F6"/>
  </mergeCells>
  <printOptions/>
  <pageMargins left="0.7480314960629921" right="0.35433070866141736" top="0.7874015748031497" bottom="0.984251968503937" header="0.5118110236220472" footer="0.5118110236220472"/>
  <pageSetup horizontalDpi="600" verticalDpi="6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="125" zoomScaleNormal="125" zoomScalePageLayoutView="0" workbookViewId="0" topLeftCell="A19">
      <selection activeCell="A20" sqref="A20:G20"/>
    </sheetView>
  </sheetViews>
  <sheetFormatPr defaultColWidth="9.140625" defaultRowHeight="12.75"/>
  <cols>
    <col min="1" max="1" width="11.28125" style="1" customWidth="1"/>
    <col min="2" max="2" width="9.28125" style="1" customWidth="1"/>
    <col min="3" max="3" width="12.7109375" style="1" customWidth="1"/>
    <col min="4" max="4" width="14.00390625" style="1" customWidth="1"/>
    <col min="5" max="5" width="4.8515625" style="1" customWidth="1"/>
    <col min="6" max="6" width="13.28125" style="1" customWidth="1"/>
    <col min="7" max="7" width="25.8515625" style="1" customWidth="1"/>
    <col min="8" max="16384" width="9.140625" style="1" customWidth="1"/>
  </cols>
  <sheetData>
    <row r="1" spans="1:7" ht="15">
      <c r="A1" s="95" t="s">
        <v>100</v>
      </c>
      <c r="B1" s="95"/>
      <c r="C1" s="95"/>
      <c r="D1" s="95"/>
      <c r="E1" s="95"/>
      <c r="F1" s="95"/>
      <c r="G1" s="95"/>
    </row>
    <row r="2" spans="1:7" ht="12.75">
      <c r="A2" s="96"/>
      <c r="B2" s="96"/>
      <c r="C2" s="96"/>
      <c r="D2" s="96"/>
      <c r="E2" s="96"/>
      <c r="F2" s="96"/>
      <c r="G2" s="96"/>
    </row>
    <row r="3" spans="1:7" ht="12.75">
      <c r="A3" s="7"/>
      <c r="B3" s="7"/>
      <c r="C3" s="7"/>
      <c r="D3" s="7"/>
      <c r="E3" s="7"/>
      <c r="F3" s="7"/>
      <c r="G3" s="7"/>
    </row>
    <row r="4" spans="1:7" ht="15" customHeight="1">
      <c r="A4" s="96" t="s">
        <v>101</v>
      </c>
      <c r="B4" s="96"/>
      <c r="C4" s="96"/>
      <c r="D4" s="96"/>
      <c r="E4" s="96"/>
      <c r="F4" s="96"/>
      <c r="G4" s="96"/>
    </row>
    <row r="5" spans="1:7" ht="15" customHeight="1">
      <c r="A5" s="96" t="s">
        <v>257</v>
      </c>
      <c r="B5" s="96"/>
      <c r="C5" s="96"/>
      <c r="D5" s="96"/>
      <c r="E5" s="96"/>
      <c r="F5" s="96"/>
      <c r="G5" s="96"/>
    </row>
    <row r="6" spans="1:7" ht="15" customHeight="1">
      <c r="A6" s="96" t="s">
        <v>102</v>
      </c>
      <c r="B6" s="96"/>
      <c r="C6" s="96"/>
      <c r="D6" s="96"/>
      <c r="E6" s="96"/>
      <c r="F6" s="96"/>
      <c r="G6" s="96"/>
    </row>
    <row r="7" spans="1:7" ht="15" customHeight="1">
      <c r="A7" s="96" t="s">
        <v>103</v>
      </c>
      <c r="B7" s="96"/>
      <c r="C7" s="96"/>
      <c r="D7" s="96"/>
      <c r="E7" s="96"/>
      <c r="F7" s="96"/>
      <c r="G7" s="96"/>
    </row>
    <row r="8" spans="1:7" ht="15" customHeight="1">
      <c r="A8" s="96" t="s">
        <v>104</v>
      </c>
      <c r="B8" s="96"/>
      <c r="C8" s="96"/>
      <c r="D8" s="96"/>
      <c r="E8" s="96"/>
      <c r="F8" s="96"/>
      <c r="G8" s="96"/>
    </row>
    <row r="9" spans="1:7" ht="15" customHeight="1">
      <c r="A9" s="96" t="s">
        <v>105</v>
      </c>
      <c r="B9" s="96"/>
      <c r="C9" s="96"/>
      <c r="D9" s="96"/>
      <c r="E9" s="96"/>
      <c r="F9" s="96"/>
      <c r="G9" s="96"/>
    </row>
    <row r="10" spans="1:7" ht="15" customHeight="1">
      <c r="A10" s="96"/>
      <c r="B10" s="96"/>
      <c r="C10" s="96"/>
      <c r="D10" s="96"/>
      <c r="E10" s="96"/>
      <c r="F10" s="96"/>
      <c r="G10" s="96"/>
    </row>
    <row r="11" spans="1:7" ht="15" customHeight="1">
      <c r="A11" s="96"/>
      <c r="B11" s="96"/>
      <c r="C11" s="96"/>
      <c r="D11" s="96"/>
      <c r="E11" s="96"/>
      <c r="F11" s="96"/>
      <c r="G11" s="96"/>
    </row>
    <row r="12" spans="1:7" ht="15" customHeight="1">
      <c r="A12" s="96" t="s">
        <v>106</v>
      </c>
      <c r="B12" s="96"/>
      <c r="C12" s="96"/>
      <c r="D12" s="23">
        <v>1563.93</v>
      </c>
      <c r="E12" s="7"/>
      <c r="F12" s="7"/>
      <c r="G12" s="7"/>
    </row>
    <row r="13" spans="1:7" ht="15" customHeight="1">
      <c r="A13" s="96" t="s">
        <v>107</v>
      </c>
      <c r="B13" s="96"/>
      <c r="C13" s="96"/>
      <c r="D13" s="23">
        <v>2551.67</v>
      </c>
      <c r="E13" s="7"/>
      <c r="F13" s="7"/>
      <c r="G13" s="7"/>
    </row>
    <row r="14" spans="1:7" ht="15" customHeight="1">
      <c r="A14" s="96" t="s">
        <v>258</v>
      </c>
      <c r="B14" s="96"/>
      <c r="C14" s="96"/>
      <c r="D14" s="96"/>
      <c r="E14" s="96"/>
      <c r="F14" s="96"/>
      <c r="G14" s="96"/>
    </row>
    <row r="15" spans="1:7" ht="15" customHeight="1">
      <c r="A15" s="96" t="s">
        <v>259</v>
      </c>
      <c r="B15" s="96"/>
      <c r="C15" s="96"/>
      <c r="D15" s="96"/>
      <c r="E15" s="96"/>
      <c r="F15" s="96"/>
      <c r="G15" s="96"/>
    </row>
    <row r="16" spans="1:7" ht="15" customHeight="1">
      <c r="A16" s="96" t="s">
        <v>108</v>
      </c>
      <c r="B16" s="96"/>
      <c r="C16" s="96"/>
      <c r="D16" s="96"/>
      <c r="E16" s="96"/>
      <c r="F16" s="96"/>
      <c r="G16" s="96"/>
    </row>
    <row r="17" spans="1:7" ht="15" customHeight="1">
      <c r="A17" s="96" t="s">
        <v>260</v>
      </c>
      <c r="B17" s="96"/>
      <c r="C17" s="96"/>
      <c r="D17" s="96"/>
      <c r="E17" s="96"/>
      <c r="F17" s="96"/>
      <c r="G17" s="96"/>
    </row>
    <row r="18" spans="1:7" ht="15" customHeight="1">
      <c r="A18" s="96" t="s">
        <v>109</v>
      </c>
      <c r="B18" s="96"/>
      <c r="C18" s="96"/>
      <c r="D18" s="96"/>
      <c r="E18" s="96"/>
      <c r="F18" s="96"/>
      <c r="G18" s="96"/>
    </row>
    <row r="19" spans="1:7" ht="15" customHeight="1">
      <c r="A19" s="97" t="s">
        <v>261</v>
      </c>
      <c r="B19" s="98"/>
      <c r="C19" s="98"/>
      <c r="D19" s="98"/>
      <c r="E19" s="98"/>
      <c r="F19" s="98"/>
      <c r="G19" s="98"/>
    </row>
    <row r="20" spans="1:7" ht="15" customHeight="1">
      <c r="A20" s="96" t="s">
        <v>110</v>
      </c>
      <c r="B20" s="99"/>
      <c r="C20" s="99"/>
      <c r="D20" s="99"/>
      <c r="E20" s="99"/>
      <c r="F20" s="99"/>
      <c r="G20" s="99"/>
    </row>
    <row r="21" spans="1:7" ht="15" customHeight="1">
      <c r="A21" s="96" t="s">
        <v>197</v>
      </c>
      <c r="B21" s="97"/>
      <c r="C21" s="97"/>
      <c r="D21" s="97"/>
      <c r="E21" s="97"/>
      <c r="F21" s="97"/>
      <c r="G21" s="97"/>
    </row>
    <row r="22" spans="1:7" ht="15" customHeight="1">
      <c r="A22" s="27">
        <v>49777.71288045876</v>
      </c>
      <c r="B22" s="97" t="s">
        <v>111</v>
      </c>
      <c r="C22" s="97"/>
      <c r="D22" s="97"/>
      <c r="E22" s="97"/>
      <c r="F22" s="97"/>
      <c r="G22" s="97"/>
    </row>
    <row r="23" spans="1:7" ht="15" customHeight="1">
      <c r="A23" s="96" t="s">
        <v>112</v>
      </c>
      <c r="B23" s="96"/>
      <c r="C23" s="96"/>
      <c r="D23" s="25">
        <v>48516.28935717228</v>
      </c>
      <c r="E23" s="96" t="s">
        <v>113</v>
      </c>
      <c r="F23" s="96"/>
      <c r="G23" s="24"/>
    </row>
    <row r="24" spans="1:7" ht="15" customHeight="1">
      <c r="A24" s="96" t="s">
        <v>114</v>
      </c>
      <c r="B24" s="96"/>
      <c r="C24" s="96"/>
      <c r="D24" s="26">
        <v>970.3257871434457</v>
      </c>
      <c r="E24" s="96" t="s">
        <v>113</v>
      </c>
      <c r="F24" s="96"/>
      <c r="G24" s="24"/>
    </row>
    <row r="25" spans="1:7" ht="15" customHeight="1">
      <c r="A25" s="96" t="s">
        <v>115</v>
      </c>
      <c r="B25" s="96"/>
      <c r="C25" s="96"/>
      <c r="D25" s="26">
        <v>291.0977361430337</v>
      </c>
      <c r="E25" s="96" t="s">
        <v>113</v>
      </c>
      <c r="F25" s="96"/>
      <c r="G25" s="24"/>
    </row>
    <row r="26" spans="1:7" ht="15" customHeight="1">
      <c r="A26" s="96" t="s">
        <v>116</v>
      </c>
      <c r="B26" s="96"/>
      <c r="C26" s="96"/>
      <c r="D26" s="26">
        <v>122.30042551427444</v>
      </c>
      <c r="E26" s="96" t="s">
        <v>113</v>
      </c>
      <c r="F26" s="96"/>
      <c r="G26" s="24"/>
    </row>
    <row r="27" spans="1:7" ht="15" customHeight="1">
      <c r="A27" s="7"/>
      <c r="B27" s="7"/>
      <c r="C27" s="7"/>
      <c r="D27" s="26"/>
      <c r="E27" s="7"/>
      <c r="F27" s="7"/>
      <c r="G27" s="24"/>
    </row>
    <row r="28" spans="1:7" ht="15" customHeight="1">
      <c r="A28" s="7"/>
      <c r="B28" s="7"/>
      <c r="C28" s="7"/>
      <c r="D28" s="7"/>
      <c r="E28" s="7"/>
      <c r="F28" s="7"/>
      <c r="G28" s="7"/>
    </row>
    <row r="29" spans="2:4" ht="15" customHeight="1">
      <c r="B29" s="96" t="s">
        <v>117</v>
      </c>
      <c r="C29" s="96"/>
      <c r="D29" s="1" t="s">
        <v>118</v>
      </c>
    </row>
    <row r="30" spans="2:7" ht="12.75">
      <c r="B30" s="96"/>
      <c r="C30" s="96"/>
      <c r="D30" s="96"/>
      <c r="E30" s="100"/>
      <c r="F30" s="100"/>
      <c r="G30" s="100"/>
    </row>
    <row r="31" spans="2:7" ht="12.75">
      <c r="B31" s="96"/>
      <c r="C31" s="96"/>
      <c r="D31" s="96"/>
      <c r="E31" s="100"/>
      <c r="F31" s="100"/>
      <c r="G31" s="100"/>
    </row>
    <row r="32" spans="2:7" ht="12.75">
      <c r="B32" s="96"/>
      <c r="C32" s="96"/>
      <c r="D32" s="96"/>
      <c r="E32" s="100"/>
      <c r="F32" s="100"/>
      <c r="G32" s="100"/>
    </row>
    <row r="33" spans="2:7" ht="12.75">
      <c r="B33" s="96"/>
      <c r="C33" s="96"/>
      <c r="D33" s="96"/>
      <c r="E33" s="100"/>
      <c r="F33" s="100"/>
      <c r="G33" s="100"/>
    </row>
    <row r="34" spans="2:7" ht="12.75">
      <c r="B34" s="96"/>
      <c r="C34" s="96"/>
      <c r="D34" s="96"/>
      <c r="E34" s="100"/>
      <c r="F34" s="100"/>
      <c r="G34" s="100"/>
    </row>
    <row r="35" spans="2:7" ht="12.75">
      <c r="B35" s="96"/>
      <c r="C35" s="96"/>
      <c r="D35" s="96"/>
      <c r="E35" s="100"/>
      <c r="F35" s="100"/>
      <c r="G35" s="100"/>
    </row>
    <row r="36" spans="2:7" ht="12.75">
      <c r="B36" s="96"/>
      <c r="C36" s="96"/>
      <c r="D36" s="96"/>
      <c r="E36" s="100"/>
      <c r="F36" s="100"/>
      <c r="G36" s="100"/>
    </row>
  </sheetData>
  <sheetProtection/>
  <mergeCells count="44">
    <mergeCell ref="B36:D36"/>
    <mergeCell ref="E36:G36"/>
    <mergeCell ref="B35:D35"/>
    <mergeCell ref="E35:G35"/>
    <mergeCell ref="E32:G32"/>
    <mergeCell ref="E34:G34"/>
    <mergeCell ref="B34:D34"/>
    <mergeCell ref="B33:D33"/>
    <mergeCell ref="E33:G33"/>
    <mergeCell ref="B32:D32"/>
    <mergeCell ref="A6:G6"/>
    <mergeCell ref="A12:C12"/>
    <mergeCell ref="A7:G7"/>
    <mergeCell ref="E31:G31"/>
    <mergeCell ref="B29:C29"/>
    <mergeCell ref="B30:D30"/>
    <mergeCell ref="B31:D31"/>
    <mergeCell ref="E30:G30"/>
    <mergeCell ref="A9:G9"/>
    <mergeCell ref="A10:G10"/>
    <mergeCell ref="A14:G14"/>
    <mergeCell ref="A15:G15"/>
    <mergeCell ref="A13:C13"/>
    <mergeCell ref="A11:G11"/>
    <mergeCell ref="A25:C25"/>
    <mergeCell ref="E25:F25"/>
    <mergeCell ref="A21:G21"/>
    <mergeCell ref="A1:G1"/>
    <mergeCell ref="A2:G2"/>
    <mergeCell ref="A4:G4"/>
    <mergeCell ref="A5:G5"/>
    <mergeCell ref="A18:G18"/>
    <mergeCell ref="A17:G17"/>
    <mergeCell ref="A16:G16"/>
    <mergeCell ref="A8:G8"/>
    <mergeCell ref="A26:C26"/>
    <mergeCell ref="B22:G22"/>
    <mergeCell ref="E23:F23"/>
    <mergeCell ref="A19:G19"/>
    <mergeCell ref="E26:F26"/>
    <mergeCell ref="A24:C24"/>
    <mergeCell ref="E24:F24"/>
    <mergeCell ref="A23:C23"/>
    <mergeCell ref="A20:G20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showZeros="0" zoomScale="150" zoomScaleNormal="150" zoomScalePageLayoutView="0" workbookViewId="0" topLeftCell="B34">
      <selection activeCell="B14" sqref="B14"/>
    </sheetView>
  </sheetViews>
  <sheetFormatPr defaultColWidth="9.140625" defaultRowHeight="12.75" outlineLevelRow="1"/>
  <cols>
    <col min="1" max="1" width="14.8515625" style="13" customWidth="1"/>
    <col min="2" max="2" width="61.00390625" style="13" customWidth="1"/>
    <col min="3" max="3" width="13.8515625" style="13" customWidth="1"/>
    <col min="4" max="4" width="13.8515625" style="15" customWidth="1"/>
    <col min="5" max="6" width="13.8515625" style="13" customWidth="1"/>
    <col min="7" max="16384" width="9.140625" style="13" customWidth="1"/>
  </cols>
  <sheetData>
    <row r="1" spans="2:6" ht="13.5" customHeight="1">
      <c r="B1" s="8" t="s">
        <v>90</v>
      </c>
      <c r="C1" s="96"/>
      <c r="D1" s="96"/>
      <c r="E1" s="96"/>
      <c r="F1" s="96"/>
    </row>
    <row r="2" spans="3:6" ht="13.5" customHeight="1">
      <c r="C2" s="96"/>
      <c r="D2" s="96"/>
      <c r="E2" s="96"/>
      <c r="F2" s="96"/>
    </row>
    <row r="3" spans="2:6" ht="13.5" customHeight="1">
      <c r="B3" s="102" t="s">
        <v>216</v>
      </c>
      <c r="C3" s="96"/>
      <c r="D3" s="96"/>
      <c r="E3" s="96"/>
      <c r="F3" s="96"/>
    </row>
    <row r="4" spans="2:6" ht="13.5" customHeight="1">
      <c r="B4" s="105"/>
      <c r="C4" s="105"/>
      <c r="D4" s="105"/>
      <c r="E4" s="105"/>
      <c r="F4" s="105"/>
    </row>
    <row r="5" spans="1:6" ht="13.5" customHeight="1">
      <c r="A5" s="12"/>
      <c r="B5" s="103" t="s">
        <v>86</v>
      </c>
      <c r="C5" s="104"/>
      <c r="D5" s="104"/>
      <c r="E5" s="12"/>
      <c r="F5" s="12"/>
    </row>
    <row r="6" spans="1:6" ht="13.5" customHeight="1">
      <c r="A6" s="12"/>
      <c r="B6" s="12"/>
      <c r="C6" s="12"/>
      <c r="D6" s="12"/>
      <c r="E6" s="12"/>
      <c r="F6" s="12"/>
    </row>
    <row r="7" spans="1:6" ht="13.5" customHeight="1">
      <c r="A7" s="12"/>
      <c r="B7" s="12"/>
      <c r="C7" s="16" t="s">
        <v>92</v>
      </c>
      <c r="D7" s="12"/>
      <c r="E7" s="17">
        <v>49777.7128804588</v>
      </c>
      <c r="F7" s="16" t="s">
        <v>93</v>
      </c>
    </row>
    <row r="8" spans="1:6" ht="39.75" customHeight="1">
      <c r="A8" s="29" t="s">
        <v>0</v>
      </c>
      <c r="B8" s="91" t="s">
        <v>91</v>
      </c>
      <c r="C8" s="30" t="s">
        <v>94</v>
      </c>
      <c r="D8" s="31" t="s">
        <v>95</v>
      </c>
      <c r="E8" s="30" t="s">
        <v>96</v>
      </c>
      <c r="F8" s="30" t="s">
        <v>97</v>
      </c>
    </row>
    <row r="9" spans="1:6" ht="13.5" customHeight="1" outlineLevel="1">
      <c r="A9" s="32">
        <v>1</v>
      </c>
      <c r="B9" s="33">
        <v>2</v>
      </c>
      <c r="C9" s="34">
        <v>3</v>
      </c>
      <c r="D9" s="34">
        <v>4</v>
      </c>
      <c r="E9" s="34">
        <v>5</v>
      </c>
      <c r="F9" s="34">
        <v>6</v>
      </c>
    </row>
    <row r="10" spans="1:6" ht="13.5" customHeight="1" outlineLevel="1">
      <c r="A10" s="54"/>
      <c r="B10" s="55" t="s">
        <v>98</v>
      </c>
      <c r="C10" s="56"/>
      <c r="D10" s="57"/>
      <c r="E10" s="57"/>
      <c r="F10" s="57"/>
    </row>
    <row r="11" spans="1:9" ht="21" outlineLevel="1">
      <c r="A11" s="54" t="s">
        <v>9</v>
      </c>
      <c r="B11" s="55" t="s">
        <v>99</v>
      </c>
      <c r="C11" s="58">
        <v>23771.22188725287</v>
      </c>
      <c r="D11" s="58"/>
      <c r="E11" s="58"/>
      <c r="F11" s="58">
        <v>23771.22188725287</v>
      </c>
      <c r="H11" s="20"/>
      <c r="I11" s="20"/>
    </row>
    <row r="12" spans="1:9" ht="12.75" outlineLevel="1">
      <c r="A12" s="54" t="s">
        <v>40</v>
      </c>
      <c r="B12" s="55" t="s">
        <v>228</v>
      </c>
      <c r="C12" s="58">
        <v>5391.789801385785</v>
      </c>
      <c r="D12" s="58"/>
      <c r="E12" s="58"/>
      <c r="F12" s="58">
        <v>5391.789801385785</v>
      </c>
      <c r="H12" s="20"/>
      <c r="I12" s="20"/>
    </row>
    <row r="13" spans="1:9" ht="12.75" outlineLevel="1">
      <c r="A13" s="54" t="s">
        <v>41</v>
      </c>
      <c r="B13" s="55" t="s">
        <v>129</v>
      </c>
      <c r="C13" s="58">
        <v>1924.2712651794584</v>
      </c>
      <c r="D13" s="58"/>
      <c r="E13" s="58"/>
      <c r="F13" s="58">
        <v>1924.2712651794584</v>
      </c>
      <c r="H13" s="20"/>
      <c r="I13" s="20"/>
    </row>
    <row r="14" spans="1:9" ht="21" outlineLevel="1">
      <c r="A14" s="54" t="s">
        <v>52</v>
      </c>
      <c r="B14" s="55" t="s">
        <v>229</v>
      </c>
      <c r="C14" s="58">
        <v>4028.3953079559756</v>
      </c>
      <c r="D14" s="58"/>
      <c r="E14" s="58"/>
      <c r="F14" s="58">
        <v>4028.3953079559756</v>
      </c>
      <c r="H14" s="20"/>
      <c r="I14" s="20"/>
    </row>
    <row r="15" spans="1:9" ht="13.5" customHeight="1" outlineLevel="1">
      <c r="A15" s="54" t="s">
        <v>54</v>
      </c>
      <c r="B15" s="55" t="s">
        <v>130</v>
      </c>
      <c r="C15" s="58">
        <v>2631.366650039021</v>
      </c>
      <c r="D15" s="58"/>
      <c r="E15" s="58"/>
      <c r="F15" s="58">
        <v>2631.366650039021</v>
      </c>
      <c r="H15" s="20"/>
      <c r="I15" s="20"/>
    </row>
    <row r="16" spans="1:8" ht="13.5" customHeight="1" outlineLevel="1">
      <c r="A16" s="54"/>
      <c r="B16" s="55" t="s">
        <v>131</v>
      </c>
      <c r="C16" s="59">
        <v>37747.04491181311</v>
      </c>
      <c r="D16" s="59"/>
      <c r="E16" s="59"/>
      <c r="F16" s="59">
        <v>37747.04491181311</v>
      </c>
      <c r="H16" s="20"/>
    </row>
    <row r="17" spans="1:6" ht="13.5" customHeight="1" outlineLevel="1">
      <c r="A17" s="54"/>
      <c r="B17" s="55" t="s">
        <v>132</v>
      </c>
      <c r="C17" s="59">
        <v>37747.04491181311</v>
      </c>
      <c r="D17" s="59">
        <v>0</v>
      </c>
      <c r="E17" s="59"/>
      <c r="F17" s="59">
        <v>37747.04491181311</v>
      </c>
    </row>
    <row r="18" spans="1:6" ht="13.5" customHeight="1" outlineLevel="1">
      <c r="A18" s="60" t="s">
        <v>42</v>
      </c>
      <c r="B18" s="55" t="s">
        <v>133</v>
      </c>
      <c r="C18" s="58">
        <v>679.4468084126358</v>
      </c>
      <c r="D18" s="58"/>
      <c r="E18" s="58"/>
      <c r="F18" s="58">
        <v>679.4468084126358</v>
      </c>
    </row>
    <row r="19" spans="1:10" ht="13.5" customHeight="1" outlineLevel="1">
      <c r="A19" s="54"/>
      <c r="B19" s="55" t="s">
        <v>134</v>
      </c>
      <c r="C19" s="59">
        <v>38426.49172022574</v>
      </c>
      <c r="D19" s="59">
        <v>0</v>
      </c>
      <c r="E19" s="59">
        <v>0</v>
      </c>
      <c r="F19" s="59">
        <v>38426.49172022574</v>
      </c>
      <c r="H19" s="20"/>
      <c r="I19" s="20"/>
      <c r="J19" s="20"/>
    </row>
    <row r="20" spans="1:6" ht="13.5" customHeight="1" outlineLevel="1">
      <c r="A20" s="54"/>
      <c r="B20" s="55" t="s">
        <v>135</v>
      </c>
      <c r="C20" s="58"/>
      <c r="D20" s="58"/>
      <c r="E20" s="58"/>
      <c r="F20" s="58"/>
    </row>
    <row r="21" spans="1:6" ht="13.5" customHeight="1" outlineLevel="1">
      <c r="A21" s="60" t="s">
        <v>43</v>
      </c>
      <c r="B21" s="55" t="s">
        <v>136</v>
      </c>
      <c r="C21" s="58">
        <v>192.13245860112872</v>
      </c>
      <c r="D21" s="58"/>
      <c r="E21" s="58">
        <v>0</v>
      </c>
      <c r="F21" s="58">
        <v>192.13245860112872</v>
      </c>
    </row>
    <row r="22" spans="1:6" ht="13.5" customHeight="1" outlineLevel="1">
      <c r="A22" s="54"/>
      <c r="B22" s="55" t="s">
        <v>131</v>
      </c>
      <c r="C22" s="59">
        <v>192.13245860112872</v>
      </c>
      <c r="D22" s="59">
        <v>0</v>
      </c>
      <c r="E22" s="59"/>
      <c r="F22" s="59">
        <v>192.13245860112872</v>
      </c>
    </row>
    <row r="23" spans="1:6" ht="13.5" customHeight="1" outlineLevel="1">
      <c r="A23" s="54"/>
      <c r="B23" s="55" t="s">
        <v>137</v>
      </c>
      <c r="C23" s="59">
        <v>576.3973758033861</v>
      </c>
      <c r="D23" s="59"/>
      <c r="E23" s="59"/>
      <c r="F23" s="59">
        <v>576.3973758033861</v>
      </c>
    </row>
    <row r="24" spans="1:6" ht="13.5" customHeight="1" outlineLevel="1">
      <c r="A24" s="54"/>
      <c r="B24" s="55" t="s">
        <v>138</v>
      </c>
      <c r="C24" s="59">
        <v>57.63973758033861</v>
      </c>
      <c r="D24" s="59"/>
      <c r="E24" s="59"/>
      <c r="F24" s="59">
        <v>57.63973758033861</v>
      </c>
    </row>
    <row r="25" spans="1:6" ht="13.5" customHeight="1" outlineLevel="1">
      <c r="A25" s="54"/>
      <c r="B25" s="55" t="s">
        <v>139</v>
      </c>
      <c r="C25" s="59">
        <v>39252.661292210585</v>
      </c>
      <c r="D25" s="59">
        <v>0</v>
      </c>
      <c r="E25" s="59">
        <v>0</v>
      </c>
      <c r="F25" s="59">
        <v>39252.661292210585</v>
      </c>
    </row>
    <row r="26" spans="1:6" ht="13.5" customHeight="1" outlineLevel="1">
      <c r="A26" s="61"/>
      <c r="B26" s="55" t="s">
        <v>140</v>
      </c>
      <c r="C26" s="58"/>
      <c r="D26" s="58"/>
      <c r="E26" s="58"/>
      <c r="F26" s="58"/>
    </row>
    <row r="27" spans="1:6" ht="13.5" customHeight="1" outlineLevel="1">
      <c r="A27" s="61">
        <v>0.02</v>
      </c>
      <c r="B27" s="55" t="s">
        <v>114</v>
      </c>
      <c r="C27" s="58"/>
      <c r="D27" s="58"/>
      <c r="E27" s="58">
        <v>785.0532258442117</v>
      </c>
      <c r="F27" s="58">
        <v>785.0532258442117</v>
      </c>
    </row>
    <row r="28" spans="1:6" ht="13.5" customHeight="1" outlineLevel="1">
      <c r="A28" s="61">
        <v>0.006</v>
      </c>
      <c r="B28" s="55" t="s">
        <v>115</v>
      </c>
      <c r="C28" s="58"/>
      <c r="D28" s="58"/>
      <c r="E28" s="58">
        <v>235.5159677532635</v>
      </c>
      <c r="F28" s="58">
        <v>235.5159677532635</v>
      </c>
    </row>
    <row r="29" spans="1:6" ht="13.5" customHeight="1" hidden="1" outlineLevel="1">
      <c r="A29" s="61"/>
      <c r="B29" s="55" t="s">
        <v>8</v>
      </c>
      <c r="C29" s="58"/>
      <c r="D29" s="58"/>
      <c r="E29" s="58"/>
      <c r="F29" s="58">
        <v>0</v>
      </c>
    </row>
    <row r="30" spans="1:6" ht="13.5" customHeight="1" outlineLevel="1">
      <c r="A30" s="54"/>
      <c r="B30" s="55" t="s">
        <v>131</v>
      </c>
      <c r="C30" s="58"/>
      <c r="D30" s="58"/>
      <c r="E30" s="59">
        <v>1020.5691935974753</v>
      </c>
      <c r="F30" s="59">
        <v>1020.5691935974753</v>
      </c>
    </row>
    <row r="31" spans="1:6" ht="13.5" customHeight="1" outlineLevel="1">
      <c r="A31" s="54"/>
      <c r="B31" s="55" t="s">
        <v>141</v>
      </c>
      <c r="C31" s="58">
        <v>39252.661292210585</v>
      </c>
      <c r="D31" s="58">
        <v>0</v>
      </c>
      <c r="E31" s="58">
        <v>1020.5691935974753</v>
      </c>
      <c r="F31" s="58">
        <v>40273.23048580806</v>
      </c>
    </row>
    <row r="32" spans="1:6" ht="13.5" customHeight="1" outlineLevel="1">
      <c r="A32" s="62"/>
      <c r="B32" s="55" t="s">
        <v>142</v>
      </c>
      <c r="C32" s="58">
        <v>1177.5798387663176</v>
      </c>
      <c r="D32" s="58">
        <v>0</v>
      </c>
      <c r="E32" s="58">
        <v>30.61707580792426</v>
      </c>
      <c r="F32" s="58">
        <v>1208.1969145742419</v>
      </c>
    </row>
    <row r="33" spans="1:6" ht="13.5" customHeight="1" outlineLevel="1">
      <c r="A33" s="62"/>
      <c r="B33" s="55" t="s">
        <v>131</v>
      </c>
      <c r="C33" s="59">
        <v>40430.2411309769</v>
      </c>
      <c r="D33" s="59">
        <v>0</v>
      </c>
      <c r="E33" s="59">
        <v>1051.1862694053996</v>
      </c>
      <c r="F33" s="59">
        <v>41481.4274003823</v>
      </c>
    </row>
    <row r="34" spans="1:6" ht="13.5" customHeight="1" outlineLevel="1">
      <c r="A34" s="62"/>
      <c r="B34" s="55" t="s">
        <v>143</v>
      </c>
      <c r="C34" s="58">
        <v>8086.04822619538</v>
      </c>
      <c r="D34" s="58">
        <v>0</v>
      </c>
      <c r="E34" s="58">
        <v>210.23725388107994</v>
      </c>
      <c r="F34" s="58">
        <v>8296.28548007646</v>
      </c>
    </row>
    <row r="35" spans="1:6" ht="13.5" customHeight="1" outlineLevel="1">
      <c r="A35" s="62"/>
      <c r="B35" s="55" t="s">
        <v>131</v>
      </c>
      <c r="C35" s="59">
        <v>48516.28935717228</v>
      </c>
      <c r="D35" s="59">
        <v>0</v>
      </c>
      <c r="E35" s="59">
        <v>1261.4235232864794</v>
      </c>
      <c r="F35" s="59">
        <v>49777.71288045876</v>
      </c>
    </row>
    <row r="36" spans="1:6" ht="12.75">
      <c r="A36" s="63"/>
      <c r="B36" s="64" t="s">
        <v>144</v>
      </c>
      <c r="C36" s="64"/>
      <c r="D36" s="65"/>
      <c r="E36" s="64"/>
      <c r="F36" s="66">
        <v>122.30042551427444</v>
      </c>
    </row>
    <row r="37" spans="2:7" ht="12.75">
      <c r="B37" s="7"/>
      <c r="C37" s="7"/>
      <c r="D37" s="7"/>
      <c r="E37" s="7"/>
      <c r="F37" s="7"/>
      <c r="G37" s="7"/>
    </row>
    <row r="38" ht="5.25" customHeight="1"/>
    <row r="39" ht="12.75">
      <c r="B39" s="93" t="s">
        <v>218</v>
      </c>
    </row>
    <row r="40" ht="9" customHeight="1"/>
    <row r="41" ht="5.25" customHeight="1"/>
    <row r="43" spans="2:4" ht="12.75">
      <c r="B43" s="93" t="s">
        <v>217</v>
      </c>
      <c r="C43" s="101"/>
      <c r="D43" s="101"/>
    </row>
  </sheetData>
  <sheetProtection/>
  <mergeCells count="6">
    <mergeCell ref="C43:D43"/>
    <mergeCell ref="C1:F1"/>
    <mergeCell ref="C2:F2"/>
    <mergeCell ref="B3:F3"/>
    <mergeCell ref="B5:D5"/>
    <mergeCell ref="B4:F4"/>
  </mergeCells>
  <printOptions/>
  <pageMargins left="0.7480314960629921" right="0.7480314960629921" top="1.1023622047244095" bottom="1.023622047244094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showZeros="0" zoomScale="141" zoomScaleNormal="141" zoomScalePageLayoutView="0" workbookViewId="0" topLeftCell="A34">
      <selection activeCell="K25" sqref="K25"/>
    </sheetView>
  </sheetViews>
  <sheetFormatPr defaultColWidth="9.140625" defaultRowHeight="12.75"/>
  <cols>
    <col min="1" max="1" width="3.7109375" style="1" customWidth="1"/>
    <col min="2" max="2" width="7.421875" style="1" customWidth="1"/>
    <col min="3" max="3" width="21.57421875" style="1" customWidth="1"/>
    <col min="4" max="4" width="4.7109375" style="1" customWidth="1"/>
    <col min="5" max="5" width="5.28125" style="1" customWidth="1"/>
    <col min="6" max="6" width="7.00390625" style="1" customWidth="1"/>
    <col min="7" max="7" width="5.710937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13.00390625" style="1" customWidth="1"/>
    <col min="12" max="12" width="4.7109375" style="1" customWidth="1"/>
    <col min="13" max="13" width="7.00390625" style="1" customWidth="1"/>
    <col min="14" max="15" width="7.28125" style="1" customWidth="1"/>
    <col min="16" max="16" width="8.8515625" style="1" customWidth="1"/>
    <col min="17" max="17" width="7.00390625" style="1" customWidth="1"/>
    <col min="18" max="18" width="9.28125" style="1" customWidth="1"/>
    <col min="19" max="16384" width="9.140625" style="1" customWidth="1"/>
  </cols>
  <sheetData>
    <row r="1" spans="3:7" ht="12.75">
      <c r="C1" s="8" t="s">
        <v>90</v>
      </c>
      <c r="D1" s="96"/>
      <c r="E1" s="96"/>
      <c r="F1" s="96"/>
      <c r="G1" s="96"/>
    </row>
    <row r="3" spans="1:18" ht="15" customHeight="1">
      <c r="A3" s="120"/>
      <c r="B3" s="120"/>
      <c r="C3" s="8" t="s">
        <v>120</v>
      </c>
      <c r="D3" s="118" t="s">
        <v>253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3:18" ht="15" customHeight="1">
      <c r="C4" s="1" t="s">
        <v>252</v>
      </c>
      <c r="D4" s="99" t="s">
        <v>251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3:17" ht="1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8" ht="14.25">
      <c r="A6" s="126" t="s">
        <v>121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ht="1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1:16" ht="13.5">
      <c r="A8" s="2"/>
      <c r="J8" s="120" t="s">
        <v>124</v>
      </c>
      <c r="K8" s="120"/>
      <c r="L8" s="121" t="s">
        <v>125</v>
      </c>
      <c r="M8" s="121"/>
      <c r="N8" s="121"/>
      <c r="O8" s="121"/>
      <c r="P8" s="3">
        <v>1563.93</v>
      </c>
    </row>
    <row r="9" spans="1:16" ht="13.5">
      <c r="A9" s="106" t="s">
        <v>122</v>
      </c>
      <c r="B9" s="107"/>
      <c r="C9" s="107"/>
      <c r="D9" s="107"/>
      <c r="E9" s="107"/>
      <c r="F9" s="108">
        <v>23771.22188725287</v>
      </c>
      <c r="G9" s="109"/>
      <c r="H9" s="88" t="s">
        <v>123</v>
      </c>
      <c r="L9" s="121" t="s">
        <v>126</v>
      </c>
      <c r="M9" s="121"/>
      <c r="N9" s="121"/>
      <c r="O9" s="121"/>
      <c r="P9" s="3">
        <v>2551.67</v>
      </c>
    </row>
    <row r="10" spans="1:16" ht="13.5">
      <c r="A10" s="2"/>
      <c r="C10" s="128"/>
      <c r="D10" s="128"/>
      <c r="E10" s="128"/>
      <c r="F10" s="129"/>
      <c r="G10" s="129"/>
      <c r="H10" s="5"/>
      <c r="K10" s="130" t="s">
        <v>127</v>
      </c>
      <c r="L10" s="130"/>
      <c r="M10" s="130"/>
      <c r="N10" s="130"/>
      <c r="O10" s="130"/>
      <c r="P10" s="7">
        <v>1.0657</v>
      </c>
    </row>
    <row r="11" spans="1:16" ht="13.5">
      <c r="A11" s="2"/>
      <c r="K11" s="19"/>
      <c r="L11" s="19"/>
      <c r="M11" s="19"/>
      <c r="N11" s="19"/>
      <c r="O11" s="19"/>
      <c r="P11" s="7"/>
    </row>
    <row r="12" spans="1:18" ht="22.5" customHeight="1">
      <c r="A12" s="122" t="s">
        <v>0</v>
      </c>
      <c r="B12" s="110" t="s">
        <v>192</v>
      </c>
      <c r="C12" s="122" t="s">
        <v>119</v>
      </c>
      <c r="D12" s="110" t="s">
        <v>73</v>
      </c>
      <c r="E12" s="110" t="s">
        <v>70</v>
      </c>
      <c r="F12" s="110" t="s">
        <v>149</v>
      </c>
      <c r="G12" s="122" t="s">
        <v>150</v>
      </c>
      <c r="H12" s="122"/>
      <c r="I12" s="122"/>
      <c r="J12" s="122"/>
      <c r="K12" s="122"/>
      <c r="L12" s="122"/>
      <c r="M12" s="122"/>
      <c r="N12" s="122"/>
      <c r="O12" s="122"/>
      <c r="P12" s="122" t="s">
        <v>155</v>
      </c>
      <c r="Q12" s="122" t="s">
        <v>165</v>
      </c>
      <c r="R12" s="21" t="s">
        <v>165</v>
      </c>
    </row>
    <row r="13" spans="1:18" ht="13.5" customHeight="1">
      <c r="A13" s="122"/>
      <c r="B13" s="110"/>
      <c r="C13" s="122"/>
      <c r="D13" s="110"/>
      <c r="E13" s="110"/>
      <c r="F13" s="110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21" t="s">
        <v>2</v>
      </c>
    </row>
    <row r="14" spans="1:18" ht="20.25" customHeight="1">
      <c r="A14" s="122"/>
      <c r="B14" s="110"/>
      <c r="C14" s="122"/>
      <c r="D14" s="110"/>
      <c r="E14" s="110"/>
      <c r="F14" s="110"/>
      <c r="G14" s="122" t="s">
        <v>125</v>
      </c>
      <c r="H14" s="122"/>
      <c r="I14" s="122" t="s">
        <v>145</v>
      </c>
      <c r="J14" s="122"/>
      <c r="K14" s="122" t="s">
        <v>151</v>
      </c>
      <c r="L14" s="122"/>
      <c r="M14" s="122"/>
      <c r="N14" s="122"/>
      <c r="O14" s="122"/>
      <c r="P14" s="122"/>
      <c r="Q14" s="122"/>
      <c r="R14" s="22">
        <v>1.0657</v>
      </c>
    </row>
    <row r="15" spans="1:18" ht="45">
      <c r="A15" s="122"/>
      <c r="B15" s="110"/>
      <c r="C15" s="122"/>
      <c r="D15" s="110"/>
      <c r="E15" s="110"/>
      <c r="F15" s="110"/>
      <c r="G15" s="90" t="s">
        <v>147</v>
      </c>
      <c r="H15" s="89" t="s">
        <v>146</v>
      </c>
      <c r="I15" s="90" t="s">
        <v>147</v>
      </c>
      <c r="J15" s="89" t="s">
        <v>146</v>
      </c>
      <c r="K15" s="89" t="s">
        <v>148</v>
      </c>
      <c r="L15" s="90" t="s">
        <v>152</v>
      </c>
      <c r="M15" s="89" t="s">
        <v>153</v>
      </c>
      <c r="N15" s="89" t="s">
        <v>154</v>
      </c>
      <c r="O15" s="90" t="s">
        <v>155</v>
      </c>
      <c r="P15" s="6" t="s">
        <v>123</v>
      </c>
      <c r="Q15" s="6" t="s">
        <v>123</v>
      </c>
      <c r="R15" s="6" t="s">
        <v>123</v>
      </c>
    </row>
    <row r="16" spans="1:18" ht="12.7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  <c r="O16" s="18">
        <v>15</v>
      </c>
      <c r="P16" s="18">
        <v>16</v>
      </c>
      <c r="Q16" s="18">
        <v>17</v>
      </c>
      <c r="R16" s="18">
        <v>18</v>
      </c>
    </row>
    <row r="17" spans="1:18" ht="12.75">
      <c r="A17" s="112">
        <v>1</v>
      </c>
      <c r="B17" s="113" t="s">
        <v>19</v>
      </c>
      <c r="C17" s="114" t="s">
        <v>128</v>
      </c>
      <c r="D17" s="115" t="s">
        <v>183</v>
      </c>
      <c r="E17" s="112">
        <v>35</v>
      </c>
      <c r="F17" s="116">
        <v>7.924180607924001</v>
      </c>
      <c r="G17" s="117">
        <v>0.11</v>
      </c>
      <c r="H17" s="111">
        <v>0.17203230000000003</v>
      </c>
      <c r="I17" s="117">
        <v>0.76</v>
      </c>
      <c r="J17" s="111">
        <v>1.9392692000000002</v>
      </c>
      <c r="K17" s="4" t="s">
        <v>157</v>
      </c>
      <c r="L17" s="38" t="s">
        <v>183</v>
      </c>
      <c r="M17" s="38">
        <v>1.26</v>
      </c>
      <c r="N17" s="35">
        <v>4.042</v>
      </c>
      <c r="O17" s="6">
        <v>5.0929199999999994</v>
      </c>
      <c r="P17" s="111">
        <v>277.34632127734005</v>
      </c>
      <c r="Q17" s="111">
        <v>5.0929199999999994</v>
      </c>
      <c r="R17" s="111">
        <v>5.812879107924</v>
      </c>
    </row>
    <row r="18" spans="1:18" ht="12.75">
      <c r="A18" s="112"/>
      <c r="B18" s="113"/>
      <c r="C18" s="114"/>
      <c r="D18" s="115"/>
      <c r="E18" s="112"/>
      <c r="F18" s="116"/>
      <c r="G18" s="117"/>
      <c r="H18" s="111"/>
      <c r="I18" s="117"/>
      <c r="J18" s="111"/>
      <c r="K18" s="4"/>
      <c r="L18" s="4"/>
      <c r="M18" s="4"/>
      <c r="N18" s="35"/>
      <c r="O18" s="6">
        <v>0</v>
      </c>
      <c r="P18" s="111"/>
      <c r="Q18" s="111"/>
      <c r="R18" s="111"/>
    </row>
    <row r="19" spans="1:18" ht="12.75">
      <c r="A19" s="112"/>
      <c r="B19" s="113"/>
      <c r="C19" s="114"/>
      <c r="D19" s="115"/>
      <c r="E19" s="112"/>
      <c r="F19" s="116"/>
      <c r="G19" s="117"/>
      <c r="H19" s="111"/>
      <c r="I19" s="117"/>
      <c r="J19" s="111"/>
      <c r="K19" s="4"/>
      <c r="L19" s="4"/>
      <c r="M19" s="28"/>
      <c r="N19" s="35"/>
      <c r="O19" s="6">
        <v>0</v>
      </c>
      <c r="P19" s="111"/>
      <c r="Q19" s="111"/>
      <c r="R19" s="111"/>
    </row>
    <row r="20" spans="1:18" ht="12.75" customHeight="1">
      <c r="A20" s="112"/>
      <c r="B20" s="113"/>
      <c r="C20" s="114"/>
      <c r="D20" s="115"/>
      <c r="E20" s="112"/>
      <c r="F20" s="116"/>
      <c r="G20" s="117"/>
      <c r="H20" s="111"/>
      <c r="I20" s="117"/>
      <c r="J20" s="111"/>
      <c r="K20" s="4"/>
      <c r="L20" s="4"/>
      <c r="M20" s="4"/>
      <c r="N20" s="35"/>
      <c r="O20" s="6">
        <v>0</v>
      </c>
      <c r="P20" s="111"/>
      <c r="Q20" s="111"/>
      <c r="R20" s="111"/>
    </row>
    <row r="21" spans="1:18" ht="12.75" customHeight="1">
      <c r="A21" s="112">
        <v>2</v>
      </c>
      <c r="B21" s="125" t="s">
        <v>13</v>
      </c>
      <c r="C21" s="114" t="s">
        <v>159</v>
      </c>
      <c r="D21" s="115" t="s">
        <v>184</v>
      </c>
      <c r="E21" s="123">
        <v>3500</v>
      </c>
      <c r="F21" s="116">
        <v>4.161445365138</v>
      </c>
      <c r="G21" s="117">
        <v>0.4</v>
      </c>
      <c r="H21" s="111">
        <v>0.6255720000000001</v>
      </c>
      <c r="I21" s="124">
        <v>0.0543</v>
      </c>
      <c r="J21" s="111">
        <v>0.13855568099999999</v>
      </c>
      <c r="K21" s="4" t="s">
        <v>262</v>
      </c>
      <c r="L21" s="4" t="s">
        <v>185</v>
      </c>
      <c r="M21" s="4">
        <v>0.119</v>
      </c>
      <c r="N21" s="35">
        <v>24</v>
      </c>
      <c r="O21" s="6">
        <v>2.856</v>
      </c>
      <c r="P21" s="111">
        <v>14565.058777983002</v>
      </c>
      <c r="Q21" s="111">
        <v>2.97654</v>
      </c>
      <c r="R21" s="111">
        <v>3.397317684138</v>
      </c>
    </row>
    <row r="22" spans="1:18" ht="12.75">
      <c r="A22" s="112"/>
      <c r="B22" s="125"/>
      <c r="C22" s="114"/>
      <c r="D22" s="115"/>
      <c r="E22" s="123"/>
      <c r="F22" s="116"/>
      <c r="G22" s="117"/>
      <c r="H22" s="111"/>
      <c r="I22" s="124"/>
      <c r="J22" s="111"/>
      <c r="K22" s="4"/>
      <c r="L22" s="4"/>
      <c r="M22" s="4"/>
      <c r="N22" s="35"/>
      <c r="O22" s="6">
        <v>0</v>
      </c>
      <c r="P22" s="111"/>
      <c r="Q22" s="111"/>
      <c r="R22" s="111"/>
    </row>
    <row r="23" spans="1:18" ht="12.75">
      <c r="A23" s="112"/>
      <c r="B23" s="125"/>
      <c r="C23" s="114"/>
      <c r="D23" s="115"/>
      <c r="E23" s="123"/>
      <c r="F23" s="116"/>
      <c r="G23" s="117"/>
      <c r="H23" s="111"/>
      <c r="I23" s="124"/>
      <c r="J23" s="111"/>
      <c r="K23" s="4" t="s">
        <v>158</v>
      </c>
      <c r="L23" s="4" t="s">
        <v>201</v>
      </c>
      <c r="M23" s="4">
        <v>0.7</v>
      </c>
      <c r="N23" s="35">
        <v>0.1722</v>
      </c>
      <c r="O23" s="6">
        <v>0.12053999999999998</v>
      </c>
      <c r="P23" s="111"/>
      <c r="Q23" s="111"/>
      <c r="R23" s="111"/>
    </row>
    <row r="24" spans="1:18" ht="12.75" customHeight="1">
      <c r="A24" s="112"/>
      <c r="B24" s="125"/>
      <c r="C24" s="114"/>
      <c r="D24" s="115"/>
      <c r="E24" s="123"/>
      <c r="F24" s="116"/>
      <c r="G24" s="117"/>
      <c r="H24" s="111"/>
      <c r="I24" s="124"/>
      <c r="J24" s="111"/>
      <c r="K24" s="4"/>
      <c r="L24" s="4"/>
      <c r="M24" s="4"/>
      <c r="N24" s="35"/>
      <c r="O24" s="6">
        <v>0</v>
      </c>
      <c r="P24" s="111"/>
      <c r="Q24" s="111"/>
      <c r="R24" s="111"/>
    </row>
    <row r="25" spans="1:18" ht="12.75" customHeight="1">
      <c r="A25" s="112">
        <v>3</v>
      </c>
      <c r="B25" s="125" t="s">
        <v>14</v>
      </c>
      <c r="C25" s="114" t="s">
        <v>160</v>
      </c>
      <c r="D25" s="115" t="s">
        <v>184</v>
      </c>
      <c r="E25" s="123">
        <v>1000</v>
      </c>
      <c r="F25" s="116">
        <v>3.919036215138</v>
      </c>
      <c r="G25" s="117">
        <v>0.245</v>
      </c>
      <c r="H25" s="111">
        <v>0.38316285</v>
      </c>
      <c r="I25" s="124">
        <v>0.0543</v>
      </c>
      <c r="J25" s="111">
        <v>0.13855568099999999</v>
      </c>
      <c r="K25" s="4" t="s">
        <v>262</v>
      </c>
      <c r="L25" s="4" t="s">
        <v>185</v>
      </c>
      <c r="M25" s="4">
        <v>0.119</v>
      </c>
      <c r="N25" s="35">
        <v>24</v>
      </c>
      <c r="O25" s="6">
        <v>2.856</v>
      </c>
      <c r="P25" s="111">
        <v>3919.036215138</v>
      </c>
      <c r="Q25" s="111">
        <v>2.97654</v>
      </c>
      <c r="R25" s="111">
        <v>3.397317684138</v>
      </c>
    </row>
    <row r="26" spans="1:18" ht="12.75">
      <c r="A26" s="112"/>
      <c r="B26" s="125"/>
      <c r="C26" s="114"/>
      <c r="D26" s="115"/>
      <c r="E26" s="123"/>
      <c r="F26" s="116"/>
      <c r="G26" s="117"/>
      <c r="H26" s="111"/>
      <c r="I26" s="124"/>
      <c r="J26" s="111"/>
      <c r="K26" s="4"/>
      <c r="L26" s="4"/>
      <c r="M26" s="4"/>
      <c r="N26" s="35"/>
      <c r="O26" s="6">
        <v>0</v>
      </c>
      <c r="P26" s="111"/>
      <c r="Q26" s="111"/>
      <c r="R26" s="111"/>
    </row>
    <row r="27" spans="1:18" ht="12.75">
      <c r="A27" s="112"/>
      <c r="B27" s="125"/>
      <c r="C27" s="114"/>
      <c r="D27" s="115"/>
      <c r="E27" s="123"/>
      <c r="F27" s="116"/>
      <c r="G27" s="117"/>
      <c r="H27" s="111"/>
      <c r="I27" s="124"/>
      <c r="J27" s="111"/>
      <c r="K27" s="4" t="s">
        <v>158</v>
      </c>
      <c r="L27" s="4" t="s">
        <v>201</v>
      </c>
      <c r="M27" s="4">
        <v>0.7</v>
      </c>
      <c r="N27" s="35">
        <v>0.1722</v>
      </c>
      <c r="O27" s="6">
        <v>0.12053999999999998</v>
      </c>
      <c r="P27" s="111"/>
      <c r="Q27" s="111"/>
      <c r="R27" s="111"/>
    </row>
    <row r="28" spans="1:18" ht="12.75" customHeight="1">
      <c r="A28" s="112"/>
      <c r="B28" s="125"/>
      <c r="C28" s="114"/>
      <c r="D28" s="115"/>
      <c r="E28" s="123"/>
      <c r="F28" s="116"/>
      <c r="G28" s="117"/>
      <c r="H28" s="111"/>
      <c r="I28" s="124"/>
      <c r="J28" s="111"/>
      <c r="K28" s="4"/>
      <c r="L28" s="4"/>
      <c r="M28" s="4"/>
      <c r="N28" s="35"/>
      <c r="O28" s="6">
        <v>0</v>
      </c>
      <c r="P28" s="111"/>
      <c r="Q28" s="111"/>
      <c r="R28" s="111"/>
    </row>
    <row r="29" spans="1:18" ht="12.75" customHeight="1">
      <c r="A29" s="112">
        <v>4</v>
      </c>
      <c r="B29" s="125" t="s">
        <v>15</v>
      </c>
      <c r="C29" s="125" t="s">
        <v>230</v>
      </c>
      <c r="D29" s="115" t="s">
        <v>185</v>
      </c>
      <c r="E29" s="123">
        <v>90</v>
      </c>
      <c r="F29" s="116">
        <v>1.5573424</v>
      </c>
      <c r="G29" s="117">
        <v>0.18</v>
      </c>
      <c r="H29" s="111">
        <v>0.2815074</v>
      </c>
      <c r="I29" s="117">
        <v>0.5</v>
      </c>
      <c r="J29" s="111">
        <v>1.275835</v>
      </c>
      <c r="K29" s="4"/>
      <c r="L29" s="4"/>
      <c r="M29" s="4"/>
      <c r="N29" s="35"/>
      <c r="O29" s="6">
        <v>0</v>
      </c>
      <c r="P29" s="111">
        <v>140.160816</v>
      </c>
      <c r="Q29" s="111">
        <v>0</v>
      </c>
      <c r="R29" s="111">
        <v>0</v>
      </c>
    </row>
    <row r="30" spans="1:18" ht="12.75">
      <c r="A30" s="112"/>
      <c r="B30" s="125"/>
      <c r="C30" s="125"/>
      <c r="D30" s="115"/>
      <c r="E30" s="123"/>
      <c r="F30" s="116"/>
      <c r="G30" s="117"/>
      <c r="H30" s="111"/>
      <c r="I30" s="117"/>
      <c r="J30" s="111"/>
      <c r="K30" s="4"/>
      <c r="L30" s="4"/>
      <c r="M30" s="4"/>
      <c r="N30" s="35"/>
      <c r="O30" s="6">
        <v>0</v>
      </c>
      <c r="P30" s="111"/>
      <c r="Q30" s="111"/>
      <c r="R30" s="111"/>
    </row>
    <row r="31" spans="1:18" ht="12.75">
      <c r="A31" s="112"/>
      <c r="B31" s="125"/>
      <c r="C31" s="125"/>
      <c r="D31" s="115"/>
      <c r="E31" s="123"/>
      <c r="F31" s="116"/>
      <c r="G31" s="117"/>
      <c r="H31" s="111"/>
      <c r="I31" s="117"/>
      <c r="J31" s="111"/>
      <c r="K31" s="4"/>
      <c r="L31" s="4"/>
      <c r="M31" s="4"/>
      <c r="N31" s="35"/>
      <c r="O31" s="6">
        <v>0</v>
      </c>
      <c r="P31" s="111"/>
      <c r="Q31" s="111"/>
      <c r="R31" s="111"/>
    </row>
    <row r="32" spans="1:18" ht="12.75" customHeight="1">
      <c r="A32" s="112"/>
      <c r="B32" s="125"/>
      <c r="C32" s="125"/>
      <c r="D32" s="115"/>
      <c r="E32" s="123"/>
      <c r="F32" s="116"/>
      <c r="G32" s="117"/>
      <c r="H32" s="111"/>
      <c r="I32" s="117"/>
      <c r="J32" s="111"/>
      <c r="K32" s="4"/>
      <c r="L32" s="4"/>
      <c r="M32" s="4"/>
      <c r="N32" s="35"/>
      <c r="O32" s="6">
        <v>0</v>
      </c>
      <c r="P32" s="111"/>
      <c r="Q32" s="111"/>
      <c r="R32" s="111"/>
    </row>
    <row r="33" ht="3.75" customHeight="1"/>
    <row r="34" spans="3:18" ht="12.75">
      <c r="C34" s="8" t="s">
        <v>161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11">
        <v>18901.602130398343</v>
      </c>
      <c r="Q34" s="9"/>
      <c r="R34" s="10"/>
    </row>
    <row r="35" spans="6:18" ht="2.25" customHeight="1">
      <c r="F35" s="9"/>
      <c r="G35" s="9"/>
      <c r="H35" s="9"/>
      <c r="I35" s="9"/>
      <c r="J35" s="9"/>
      <c r="K35" s="9"/>
      <c r="L35" s="9"/>
      <c r="M35" s="9"/>
      <c r="N35" s="9"/>
      <c r="O35" s="9"/>
      <c r="P35" s="11"/>
      <c r="Q35" s="9"/>
      <c r="R35" s="10"/>
    </row>
    <row r="36" spans="3:18" ht="12.75">
      <c r="C36" s="8" t="s">
        <v>162</v>
      </c>
      <c r="P36" s="11">
        <v>2513.91308334298</v>
      </c>
      <c r="Q36" s="8"/>
      <c r="R36" s="8"/>
    </row>
    <row r="37" spans="16:18" ht="2.25" customHeight="1">
      <c r="P37" s="11"/>
      <c r="Q37" s="8"/>
      <c r="R37" s="8"/>
    </row>
    <row r="38" spans="3:18" ht="12.75">
      <c r="C38" s="8" t="s">
        <v>97</v>
      </c>
      <c r="P38" s="11">
        <v>21415.515213741324</v>
      </c>
      <c r="Q38" s="8"/>
      <c r="R38" s="8"/>
    </row>
    <row r="39" spans="16:18" ht="2.25" customHeight="1">
      <c r="P39" s="11"/>
      <c r="Q39" s="8"/>
      <c r="R39" s="8"/>
    </row>
    <row r="40" spans="3:16" ht="12.75">
      <c r="C40" s="8" t="s">
        <v>163</v>
      </c>
      <c r="P40" s="11">
        <v>2355.706673511546</v>
      </c>
    </row>
    <row r="41" ht="2.25" customHeight="1">
      <c r="P41" s="11"/>
    </row>
    <row r="42" spans="3:16" ht="12.75">
      <c r="C42" s="8" t="s">
        <v>97</v>
      </c>
      <c r="P42" s="11">
        <v>23771.22188725287</v>
      </c>
    </row>
    <row r="43" ht="9" customHeight="1">
      <c r="P43" s="11"/>
    </row>
    <row r="44" spans="1:18" s="13" customFormat="1" ht="12.75">
      <c r="A44" s="104" t="s">
        <v>164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</row>
  </sheetData>
  <sheetProtection/>
  <mergeCells count="79">
    <mergeCell ref="Q29:Q32"/>
    <mergeCell ref="J21:J24"/>
    <mergeCell ref="I29:I32"/>
    <mergeCell ref="J29:J32"/>
    <mergeCell ref="R29:R32"/>
    <mergeCell ref="A29:A32"/>
    <mergeCell ref="C29:C32"/>
    <mergeCell ref="D29:D32"/>
    <mergeCell ref="E29:E32"/>
    <mergeCell ref="F29:F32"/>
    <mergeCell ref="P21:P24"/>
    <mergeCell ref="J25:J28"/>
    <mergeCell ref="P29:P32"/>
    <mergeCell ref="G29:G32"/>
    <mergeCell ref="H29:H32"/>
    <mergeCell ref="P25:P28"/>
    <mergeCell ref="B29:B32"/>
    <mergeCell ref="F25:F28"/>
    <mergeCell ref="G25:G28"/>
    <mergeCell ref="H25:H28"/>
    <mergeCell ref="I25:I28"/>
    <mergeCell ref="G21:G24"/>
    <mergeCell ref="H21:H24"/>
    <mergeCell ref="K10:O10"/>
    <mergeCell ref="B21:B24"/>
    <mergeCell ref="Q25:Q28"/>
    <mergeCell ref="R25:R28"/>
    <mergeCell ref="Q21:Q24"/>
    <mergeCell ref="R21:R24"/>
    <mergeCell ref="A21:A24"/>
    <mergeCell ref="A6:R6"/>
    <mergeCell ref="C12:C15"/>
    <mergeCell ref="G14:H14"/>
    <mergeCell ref="I14:J14"/>
    <mergeCell ref="P12:P14"/>
    <mergeCell ref="K14:O14"/>
    <mergeCell ref="H17:H20"/>
    <mergeCell ref="I17:I20"/>
    <mergeCell ref="J17:J20"/>
    <mergeCell ref="C21:C24"/>
    <mergeCell ref="D21:D24"/>
    <mergeCell ref="E21:E24"/>
    <mergeCell ref="F21:F24"/>
    <mergeCell ref="I21:I24"/>
    <mergeCell ref="A25:A28"/>
    <mergeCell ref="B25:B28"/>
    <mergeCell ref="C25:C28"/>
    <mergeCell ref="D25:D28"/>
    <mergeCell ref="E25:E28"/>
    <mergeCell ref="D12:D15"/>
    <mergeCell ref="Q12:Q14"/>
    <mergeCell ref="G12:O13"/>
    <mergeCell ref="F12:F15"/>
    <mergeCell ref="A3:B3"/>
    <mergeCell ref="P17:P20"/>
    <mergeCell ref="Q17:Q20"/>
    <mergeCell ref="C10:E10"/>
    <mergeCell ref="F10:G10"/>
    <mergeCell ref="A7:R7"/>
    <mergeCell ref="G17:G20"/>
    <mergeCell ref="A44:R44"/>
    <mergeCell ref="D1:G1"/>
    <mergeCell ref="D3:R3"/>
    <mergeCell ref="J8:K8"/>
    <mergeCell ref="L8:O8"/>
    <mergeCell ref="D4:R4"/>
    <mergeCell ref="L9:O9"/>
    <mergeCell ref="A12:A15"/>
    <mergeCell ref="B12:B15"/>
    <mergeCell ref="A9:E9"/>
    <mergeCell ref="F9:G9"/>
    <mergeCell ref="E12:E15"/>
    <mergeCell ref="R17:R20"/>
    <mergeCell ref="A17:A20"/>
    <mergeCell ref="B17:B20"/>
    <mergeCell ref="C17:C20"/>
    <mergeCell ref="D17:D20"/>
    <mergeCell ref="E17:E20"/>
    <mergeCell ref="F17:F20"/>
  </mergeCells>
  <printOptions/>
  <pageMargins left="0" right="0" top="0.984251968503937" bottom="0.7874015748031497" header="0.5118110236220472" footer="0.5118110236220472"/>
  <pageSetup horizontalDpi="600" verticalDpi="600" orientation="landscape" paperSize="9" r:id="rId2"/>
  <headerFooter alignWithMargins="0">
    <oddFooter>&amp;CPage &amp;P</oddFooter>
  </headerFooter>
  <rowBreaks count="1" manualBreakCount="1">
    <brk id="2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showZeros="0" zoomScale="140" zoomScaleNormal="140" zoomScalePageLayoutView="0" workbookViewId="0" topLeftCell="A31">
      <selection activeCell="K21" sqref="K21"/>
    </sheetView>
  </sheetViews>
  <sheetFormatPr defaultColWidth="9.140625" defaultRowHeight="12.75"/>
  <cols>
    <col min="1" max="1" width="3.7109375" style="1" customWidth="1"/>
    <col min="2" max="2" width="7.421875" style="1" customWidth="1"/>
    <col min="3" max="3" width="29.00390625" style="1" customWidth="1"/>
    <col min="4" max="4" width="4.7109375" style="1" customWidth="1"/>
    <col min="5" max="5" width="4.8515625" style="1" customWidth="1"/>
    <col min="6" max="6" width="7.00390625" style="1" customWidth="1"/>
    <col min="7" max="7" width="6.2812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13.00390625" style="1" customWidth="1"/>
    <col min="12" max="12" width="4.7109375" style="1" customWidth="1"/>
    <col min="13" max="13" width="7.00390625" style="1" customWidth="1"/>
    <col min="14" max="15" width="7.28125" style="1" customWidth="1"/>
    <col min="16" max="16" width="8.8515625" style="1" customWidth="1"/>
    <col min="17" max="17" width="7.00390625" style="1" customWidth="1"/>
    <col min="18" max="18" width="9.28125" style="1" customWidth="1"/>
    <col min="19" max="16384" width="9.140625" style="1" customWidth="1"/>
  </cols>
  <sheetData>
    <row r="1" spans="3:7" ht="12.75">
      <c r="C1" s="1" t="s">
        <v>90</v>
      </c>
      <c r="D1" s="96"/>
      <c r="E1" s="96"/>
      <c r="F1" s="96"/>
      <c r="G1" s="96"/>
    </row>
    <row r="3" spans="1:18" ht="15" customHeight="1">
      <c r="A3" s="120"/>
      <c r="B3" s="120"/>
      <c r="C3" s="1" t="s">
        <v>120</v>
      </c>
      <c r="D3" s="119" t="s">
        <v>254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4:18" ht="15" customHeight="1">
      <c r="D4" s="118" t="s">
        <v>251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3:17" ht="1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8" ht="14.25">
      <c r="A6" s="131" t="s">
        <v>248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ht="1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1:16" ht="13.5">
      <c r="A8" s="2"/>
      <c r="J8" s="120" t="s">
        <v>166</v>
      </c>
      <c r="K8" s="120"/>
      <c r="L8" s="121" t="s">
        <v>167</v>
      </c>
      <c r="M8" s="121"/>
      <c r="N8" s="121"/>
      <c r="O8" s="121"/>
      <c r="P8" s="3">
        <v>1716.6</v>
      </c>
    </row>
    <row r="9" spans="1:16" ht="13.5">
      <c r="A9" s="106" t="s">
        <v>122</v>
      </c>
      <c r="B9" s="107"/>
      <c r="C9" s="107"/>
      <c r="D9" s="107"/>
      <c r="E9" s="107"/>
      <c r="F9" s="108">
        <v>5391.789801385785</v>
      </c>
      <c r="G9" s="109"/>
      <c r="H9" s="5" t="s">
        <v>123</v>
      </c>
      <c r="L9" s="121" t="s">
        <v>168</v>
      </c>
      <c r="M9" s="121"/>
      <c r="N9" s="121"/>
      <c r="O9" s="121"/>
      <c r="P9" s="3">
        <v>2663.04</v>
      </c>
    </row>
    <row r="10" spans="1:16" ht="13.5">
      <c r="A10" s="2"/>
      <c r="C10" s="128"/>
      <c r="D10" s="128"/>
      <c r="E10" s="128"/>
      <c r="F10" s="129"/>
      <c r="G10" s="129"/>
      <c r="H10" s="5"/>
      <c r="K10" s="132" t="s">
        <v>127</v>
      </c>
      <c r="L10" s="132"/>
      <c r="M10" s="132"/>
      <c r="N10" s="132"/>
      <c r="O10" s="132"/>
      <c r="P10" s="7">
        <v>1.0657</v>
      </c>
    </row>
    <row r="11" spans="1:16" ht="13.5">
      <c r="A11" s="2"/>
      <c r="K11" s="19"/>
      <c r="L11" s="19"/>
      <c r="M11" s="19"/>
      <c r="N11" s="19"/>
      <c r="O11" s="19"/>
      <c r="P11" s="7"/>
    </row>
    <row r="12" spans="1:18" ht="22.5" customHeight="1">
      <c r="A12" s="122" t="s">
        <v>0</v>
      </c>
      <c r="B12" s="110" t="s">
        <v>174</v>
      </c>
      <c r="C12" s="122" t="s">
        <v>173</v>
      </c>
      <c r="D12" s="110" t="s">
        <v>172</v>
      </c>
      <c r="E12" s="110" t="s">
        <v>171</v>
      </c>
      <c r="F12" s="110" t="s">
        <v>175</v>
      </c>
      <c r="G12" s="122" t="s">
        <v>150</v>
      </c>
      <c r="H12" s="122"/>
      <c r="I12" s="122"/>
      <c r="J12" s="122"/>
      <c r="K12" s="122"/>
      <c r="L12" s="122"/>
      <c r="M12" s="122"/>
      <c r="N12" s="122"/>
      <c r="O12" s="122"/>
      <c r="P12" s="122" t="s">
        <v>155</v>
      </c>
      <c r="Q12" s="122" t="s">
        <v>178</v>
      </c>
      <c r="R12" s="21" t="s">
        <v>178</v>
      </c>
    </row>
    <row r="13" spans="1:18" ht="13.5" customHeight="1">
      <c r="A13" s="122"/>
      <c r="B13" s="110"/>
      <c r="C13" s="122"/>
      <c r="D13" s="110"/>
      <c r="E13" s="110"/>
      <c r="F13" s="110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21" t="s">
        <v>2</v>
      </c>
    </row>
    <row r="14" spans="1:18" ht="20.25" customHeight="1">
      <c r="A14" s="122"/>
      <c r="B14" s="110"/>
      <c r="C14" s="122"/>
      <c r="D14" s="110"/>
      <c r="E14" s="110"/>
      <c r="F14" s="110"/>
      <c r="G14" s="122" t="s">
        <v>125</v>
      </c>
      <c r="H14" s="122"/>
      <c r="I14" s="122" t="s">
        <v>176</v>
      </c>
      <c r="J14" s="122"/>
      <c r="K14" s="122" t="s">
        <v>177</v>
      </c>
      <c r="L14" s="122"/>
      <c r="M14" s="122"/>
      <c r="N14" s="122"/>
      <c r="O14" s="122"/>
      <c r="P14" s="122"/>
      <c r="Q14" s="122"/>
      <c r="R14" s="22">
        <v>1.0657</v>
      </c>
    </row>
    <row r="15" spans="1:18" ht="43.5">
      <c r="A15" s="122"/>
      <c r="B15" s="110"/>
      <c r="C15" s="122"/>
      <c r="D15" s="110"/>
      <c r="E15" s="110"/>
      <c r="F15" s="110"/>
      <c r="G15" s="90" t="s">
        <v>147</v>
      </c>
      <c r="H15" s="89" t="s">
        <v>146</v>
      </c>
      <c r="I15" s="90" t="s">
        <v>147</v>
      </c>
      <c r="J15" s="89" t="s">
        <v>146</v>
      </c>
      <c r="K15" s="89" t="s">
        <v>148</v>
      </c>
      <c r="L15" s="90" t="s">
        <v>169</v>
      </c>
      <c r="M15" s="89" t="s">
        <v>153</v>
      </c>
      <c r="N15" s="89" t="s">
        <v>154</v>
      </c>
      <c r="O15" s="90" t="s">
        <v>170</v>
      </c>
      <c r="P15" s="6" t="s">
        <v>123</v>
      </c>
      <c r="Q15" s="6" t="s">
        <v>123</v>
      </c>
      <c r="R15" s="6" t="s">
        <v>123</v>
      </c>
    </row>
    <row r="16" spans="1:18" ht="12.7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  <c r="O16" s="18">
        <v>15</v>
      </c>
      <c r="P16" s="18">
        <v>16</v>
      </c>
      <c r="Q16" s="18">
        <v>17</v>
      </c>
      <c r="R16" s="18">
        <v>18</v>
      </c>
    </row>
    <row r="17" spans="1:18" ht="12.75">
      <c r="A17" s="112">
        <v>1</v>
      </c>
      <c r="B17" s="113" t="s">
        <v>19</v>
      </c>
      <c r="C17" s="114" t="s">
        <v>180</v>
      </c>
      <c r="D17" s="115" t="s">
        <v>183</v>
      </c>
      <c r="E17" s="112">
        <v>12</v>
      </c>
      <c r="F17" s="116">
        <v>8.025615507924</v>
      </c>
      <c r="G17" s="117">
        <v>0.11</v>
      </c>
      <c r="H17" s="111">
        <v>0.188826</v>
      </c>
      <c r="I17" s="117">
        <v>0.76</v>
      </c>
      <c r="J17" s="111">
        <v>2.0239104</v>
      </c>
      <c r="K17" s="4" t="s">
        <v>157</v>
      </c>
      <c r="L17" s="38" t="s">
        <v>183</v>
      </c>
      <c r="M17" s="38">
        <v>1.26</v>
      </c>
      <c r="N17" s="35">
        <v>4.042</v>
      </c>
      <c r="O17" s="6">
        <v>5.0929199999999994</v>
      </c>
      <c r="P17" s="111">
        <v>96.30738609508799</v>
      </c>
      <c r="Q17" s="111">
        <v>5.0929199999999994</v>
      </c>
      <c r="R17" s="111">
        <v>5.812879107924</v>
      </c>
    </row>
    <row r="18" spans="1:18" ht="12.75">
      <c r="A18" s="112"/>
      <c r="B18" s="113"/>
      <c r="C18" s="114"/>
      <c r="D18" s="115"/>
      <c r="E18" s="112"/>
      <c r="F18" s="116"/>
      <c r="G18" s="117"/>
      <c r="H18" s="111"/>
      <c r="I18" s="117"/>
      <c r="J18" s="111"/>
      <c r="K18" s="4"/>
      <c r="L18" s="4"/>
      <c r="M18" s="4"/>
      <c r="N18" s="35"/>
      <c r="O18" s="6">
        <v>0</v>
      </c>
      <c r="P18" s="111"/>
      <c r="Q18" s="111"/>
      <c r="R18" s="111"/>
    </row>
    <row r="19" spans="1:18" ht="12.75">
      <c r="A19" s="112"/>
      <c r="B19" s="113"/>
      <c r="C19" s="114"/>
      <c r="D19" s="115"/>
      <c r="E19" s="112"/>
      <c r="F19" s="116"/>
      <c r="G19" s="117"/>
      <c r="H19" s="111"/>
      <c r="I19" s="117"/>
      <c r="J19" s="111"/>
      <c r="K19" s="4"/>
      <c r="L19" s="4"/>
      <c r="M19" s="28"/>
      <c r="N19" s="35"/>
      <c r="O19" s="6">
        <v>0</v>
      </c>
      <c r="P19" s="111"/>
      <c r="Q19" s="111"/>
      <c r="R19" s="111"/>
    </row>
    <row r="20" spans="1:18" ht="12.75" customHeight="1">
      <c r="A20" s="134"/>
      <c r="B20" s="135"/>
      <c r="C20" s="136"/>
      <c r="D20" s="137"/>
      <c r="E20" s="134"/>
      <c r="F20" s="133"/>
      <c r="G20" s="139"/>
      <c r="H20" s="138"/>
      <c r="I20" s="139"/>
      <c r="J20" s="138"/>
      <c r="K20" s="48"/>
      <c r="L20" s="48"/>
      <c r="M20" s="48"/>
      <c r="N20" s="51"/>
      <c r="O20" s="52">
        <v>0</v>
      </c>
      <c r="P20" s="138"/>
      <c r="Q20" s="138"/>
      <c r="R20" s="138"/>
    </row>
    <row r="21" spans="1:18" ht="12.75" customHeight="1">
      <c r="A21" s="112">
        <v>2</v>
      </c>
      <c r="B21" s="113" t="s">
        <v>39</v>
      </c>
      <c r="C21" s="113" t="s">
        <v>181</v>
      </c>
      <c r="D21" s="140" t="s">
        <v>184</v>
      </c>
      <c r="E21" s="142">
        <v>1200</v>
      </c>
      <c r="F21" s="116">
        <v>3.4924625044800006</v>
      </c>
      <c r="G21" s="143">
        <v>0.02086</v>
      </c>
      <c r="H21" s="111">
        <v>0.035808276</v>
      </c>
      <c r="I21" s="124">
        <v>0.0472</v>
      </c>
      <c r="J21" s="111">
        <v>0.125695488</v>
      </c>
      <c r="K21" s="4" t="s">
        <v>262</v>
      </c>
      <c r="L21" s="4" t="s">
        <v>185</v>
      </c>
      <c r="M21" s="4">
        <v>0.1216</v>
      </c>
      <c r="N21" s="35">
        <v>24</v>
      </c>
      <c r="O21" s="6">
        <v>2.9184</v>
      </c>
      <c r="P21" s="111">
        <v>4190.955005376</v>
      </c>
      <c r="Q21" s="111">
        <v>2.9184</v>
      </c>
      <c r="R21" s="111">
        <v>3.3309587404800007</v>
      </c>
    </row>
    <row r="22" spans="1:18" ht="12.75">
      <c r="A22" s="112"/>
      <c r="B22" s="113"/>
      <c r="C22" s="113"/>
      <c r="D22" s="141"/>
      <c r="E22" s="142"/>
      <c r="F22" s="116"/>
      <c r="G22" s="143"/>
      <c r="H22" s="111"/>
      <c r="I22" s="124"/>
      <c r="J22" s="111"/>
      <c r="K22" s="4"/>
      <c r="L22" s="4"/>
      <c r="M22" s="4"/>
      <c r="N22" s="35"/>
      <c r="O22" s="6">
        <v>0</v>
      </c>
      <c r="P22" s="111"/>
      <c r="Q22" s="111"/>
      <c r="R22" s="111"/>
    </row>
    <row r="23" spans="1:18" ht="12.75">
      <c r="A23" s="112"/>
      <c r="B23" s="113"/>
      <c r="C23" s="113"/>
      <c r="D23" s="141"/>
      <c r="E23" s="142"/>
      <c r="F23" s="116"/>
      <c r="G23" s="143"/>
      <c r="H23" s="111"/>
      <c r="I23" s="124"/>
      <c r="J23" s="111"/>
      <c r="K23" s="4"/>
      <c r="L23" s="4"/>
      <c r="M23" s="4"/>
      <c r="N23" s="35"/>
      <c r="O23" s="6">
        <v>0</v>
      </c>
      <c r="P23" s="111"/>
      <c r="Q23" s="111"/>
      <c r="R23" s="111"/>
    </row>
    <row r="24" spans="1:18" ht="12.75" customHeight="1">
      <c r="A24" s="112"/>
      <c r="B24" s="113"/>
      <c r="C24" s="113"/>
      <c r="D24" s="141"/>
      <c r="E24" s="142"/>
      <c r="F24" s="116"/>
      <c r="G24" s="143"/>
      <c r="H24" s="111"/>
      <c r="I24" s="124"/>
      <c r="J24" s="111"/>
      <c r="K24" s="4"/>
      <c r="L24" s="4"/>
      <c r="M24" s="4"/>
      <c r="N24" s="35"/>
      <c r="O24" s="6">
        <v>0</v>
      </c>
      <c r="P24" s="111"/>
      <c r="Q24" s="111"/>
      <c r="R24" s="111"/>
    </row>
    <row r="25" ht="3.75" customHeight="1"/>
    <row r="26" spans="3:18" ht="12.75">
      <c r="C26" s="1" t="s">
        <v>97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11">
        <v>4287.262391471088</v>
      </c>
      <c r="Q26" s="9"/>
      <c r="R26" s="10"/>
    </row>
    <row r="27" spans="6:18" ht="2.25" customHeight="1">
      <c r="F27" s="9"/>
      <c r="G27" s="9"/>
      <c r="H27" s="9"/>
      <c r="I27" s="9"/>
      <c r="J27" s="9"/>
      <c r="K27" s="9"/>
      <c r="L27" s="9"/>
      <c r="M27" s="9"/>
      <c r="N27" s="9"/>
      <c r="O27" s="9"/>
      <c r="P27" s="11"/>
      <c r="Q27" s="9"/>
      <c r="R27" s="10"/>
    </row>
    <row r="28" spans="3:18" ht="12.75">
      <c r="C28" s="1" t="s">
        <v>162</v>
      </c>
      <c r="P28" s="11">
        <v>570.2058980656548</v>
      </c>
      <c r="Q28" s="8"/>
      <c r="R28" s="8"/>
    </row>
    <row r="29" spans="16:18" ht="2.25" customHeight="1">
      <c r="P29" s="11"/>
      <c r="Q29" s="8"/>
      <c r="R29" s="8"/>
    </row>
    <row r="30" spans="3:18" ht="12.75">
      <c r="C30" s="1" t="s">
        <v>97</v>
      </c>
      <c r="P30" s="11">
        <v>4857.468289536743</v>
      </c>
      <c r="Q30" s="8"/>
      <c r="R30" s="8"/>
    </row>
    <row r="31" spans="16:18" ht="2.25" customHeight="1">
      <c r="P31" s="11"/>
      <c r="Q31" s="8"/>
      <c r="R31" s="8"/>
    </row>
    <row r="32" spans="3:16" ht="12.75">
      <c r="C32" s="1" t="s">
        <v>179</v>
      </c>
      <c r="P32" s="11">
        <v>534.3215118490417</v>
      </c>
    </row>
    <row r="33" ht="2.25" customHeight="1">
      <c r="P33" s="11"/>
    </row>
    <row r="34" spans="3:16" ht="12.75">
      <c r="C34" s="1" t="s">
        <v>97</v>
      </c>
      <c r="P34" s="11">
        <v>5391.789801385785</v>
      </c>
    </row>
    <row r="35" ht="9" customHeight="1">
      <c r="P35" s="11"/>
    </row>
    <row r="36" spans="1:18" s="13" customFormat="1" ht="12.75">
      <c r="A36" s="104" t="s">
        <v>164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</row>
  </sheetData>
  <sheetProtection/>
  <mergeCells count="53">
    <mergeCell ref="A36:R36"/>
    <mergeCell ref="A21:A24"/>
    <mergeCell ref="B21:B24"/>
    <mergeCell ref="C21:C24"/>
    <mergeCell ref="D21:D24"/>
    <mergeCell ref="E21:E24"/>
    <mergeCell ref="F21:F24"/>
    <mergeCell ref="G21:G24"/>
    <mergeCell ref="H21:H24"/>
    <mergeCell ref="I21:I24"/>
    <mergeCell ref="P17:P20"/>
    <mergeCell ref="Q17:Q20"/>
    <mergeCell ref="J21:J24"/>
    <mergeCell ref="P21:P24"/>
    <mergeCell ref="Q21:Q24"/>
    <mergeCell ref="R21:R24"/>
    <mergeCell ref="A17:A20"/>
    <mergeCell ref="B17:B20"/>
    <mergeCell ref="C17:C20"/>
    <mergeCell ref="D17:D20"/>
    <mergeCell ref="E17:E20"/>
    <mergeCell ref="R17:R20"/>
    <mergeCell ref="G17:G20"/>
    <mergeCell ref="H17:H20"/>
    <mergeCell ref="I17:I20"/>
    <mergeCell ref="J17:J20"/>
    <mergeCell ref="P12:P14"/>
    <mergeCell ref="Q12:Q14"/>
    <mergeCell ref="G14:H14"/>
    <mergeCell ref="I14:J14"/>
    <mergeCell ref="K14:O14"/>
    <mergeCell ref="F12:F15"/>
    <mergeCell ref="G12:O13"/>
    <mergeCell ref="F9:G9"/>
    <mergeCell ref="L9:O9"/>
    <mergeCell ref="C10:E10"/>
    <mergeCell ref="F10:G10"/>
    <mergeCell ref="K10:O10"/>
    <mergeCell ref="F17:F20"/>
    <mergeCell ref="A12:A15"/>
    <mergeCell ref="B12:B15"/>
    <mergeCell ref="C12:C15"/>
    <mergeCell ref="D12:D15"/>
    <mergeCell ref="E12:E15"/>
    <mergeCell ref="A9:E9"/>
    <mergeCell ref="J8:K8"/>
    <mergeCell ref="L8:O8"/>
    <mergeCell ref="D1:G1"/>
    <mergeCell ref="A3:B3"/>
    <mergeCell ref="D3:R3"/>
    <mergeCell ref="D4:R4"/>
    <mergeCell ref="A6:R6"/>
    <mergeCell ref="A7:R7"/>
  </mergeCells>
  <printOptions/>
  <pageMargins left="0" right="0" top="0.984251968503937" bottom="0.7874015748031497" header="0.5118110236220472" footer="0.5118110236220472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4"/>
  <sheetViews>
    <sheetView showZeros="0" zoomScalePageLayoutView="0" workbookViewId="0" topLeftCell="A1">
      <selection activeCell="C21" sqref="C21:C24"/>
    </sheetView>
  </sheetViews>
  <sheetFormatPr defaultColWidth="9.140625" defaultRowHeight="12.75"/>
  <cols>
    <col min="1" max="1" width="3.7109375" style="1" customWidth="1"/>
    <col min="2" max="2" width="7.421875" style="1" customWidth="1"/>
    <col min="3" max="3" width="29.00390625" style="1" customWidth="1"/>
    <col min="4" max="4" width="4.7109375" style="1" customWidth="1"/>
    <col min="5" max="5" width="5.28125" style="1" customWidth="1"/>
    <col min="6" max="6" width="7.00390625" style="1" customWidth="1"/>
    <col min="7" max="7" width="5.710937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13.00390625" style="1" customWidth="1"/>
    <col min="12" max="12" width="4.7109375" style="1" customWidth="1"/>
    <col min="13" max="13" width="7.00390625" style="1" customWidth="1"/>
    <col min="14" max="15" width="7.28125" style="1" customWidth="1"/>
    <col min="16" max="16" width="8.8515625" style="1" customWidth="1"/>
    <col min="17" max="17" width="7.00390625" style="1" customWidth="1"/>
    <col min="18" max="18" width="9.28125" style="1" customWidth="1"/>
    <col min="19" max="16384" width="9.140625" style="1" customWidth="1"/>
  </cols>
  <sheetData>
    <row r="1" spans="3:7" ht="12.75">
      <c r="C1" s="1" t="s">
        <v>90</v>
      </c>
      <c r="D1" s="96"/>
      <c r="E1" s="96"/>
      <c r="F1" s="96"/>
      <c r="G1" s="96"/>
    </row>
    <row r="3" spans="1:18" ht="15" customHeight="1">
      <c r="A3" s="120"/>
      <c r="B3" s="120"/>
      <c r="C3" s="1" t="s">
        <v>120</v>
      </c>
      <c r="D3" s="97" t="s">
        <v>255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4:18" ht="15" customHeight="1">
      <c r="D4" s="119" t="s">
        <v>243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3:17" ht="1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8" ht="14.2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ht="15" customHeight="1">
      <c r="A7" s="126" t="s">
        <v>246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1:16" ht="13.5">
      <c r="A8" s="2"/>
      <c r="J8" s="120" t="s">
        <v>124</v>
      </c>
      <c r="K8" s="120"/>
      <c r="L8" s="121" t="s">
        <v>125</v>
      </c>
      <c r="M8" s="121"/>
      <c r="N8" s="121"/>
      <c r="O8" s="121"/>
      <c r="P8" s="3">
        <v>1716.6</v>
      </c>
    </row>
    <row r="9" spans="1:16" ht="13.5">
      <c r="A9" s="107" t="s">
        <v>191</v>
      </c>
      <c r="B9" s="107"/>
      <c r="C9" s="107"/>
      <c r="D9" s="107"/>
      <c r="E9" s="107"/>
      <c r="F9" s="108">
        <v>1924.2712651794584</v>
      </c>
      <c r="G9" s="109"/>
      <c r="H9" s="5" t="s">
        <v>123</v>
      </c>
      <c r="L9" s="121" t="s">
        <v>199</v>
      </c>
      <c r="M9" s="121"/>
      <c r="N9" s="121"/>
      <c r="O9" s="121"/>
      <c r="P9" s="3">
        <v>2663.04</v>
      </c>
    </row>
    <row r="10" spans="1:16" ht="13.5">
      <c r="A10" s="2"/>
      <c r="C10" s="128"/>
      <c r="D10" s="128"/>
      <c r="E10" s="128"/>
      <c r="F10" s="129"/>
      <c r="G10" s="129"/>
      <c r="H10" s="5"/>
      <c r="K10" s="132" t="s">
        <v>127</v>
      </c>
      <c r="L10" s="132"/>
      <c r="M10" s="132"/>
      <c r="N10" s="132"/>
      <c r="O10" s="132"/>
      <c r="P10" s="7">
        <v>1.0657</v>
      </c>
    </row>
    <row r="11" spans="1:16" ht="13.5">
      <c r="A11" s="2"/>
      <c r="K11" s="19"/>
      <c r="L11" s="19"/>
      <c r="M11" s="19"/>
      <c r="N11" s="19"/>
      <c r="O11" s="19"/>
      <c r="P11" s="7"/>
    </row>
    <row r="12" spans="1:18" ht="22.5" customHeight="1">
      <c r="A12" s="122" t="s">
        <v>0</v>
      </c>
      <c r="B12" s="110" t="s">
        <v>174</v>
      </c>
      <c r="C12" s="122" t="s">
        <v>173</v>
      </c>
      <c r="D12" s="110" t="s">
        <v>172</v>
      </c>
      <c r="E12" s="110" t="s">
        <v>171</v>
      </c>
      <c r="F12" s="110" t="s">
        <v>175</v>
      </c>
      <c r="G12" s="122" t="s">
        <v>150</v>
      </c>
      <c r="H12" s="122"/>
      <c r="I12" s="122"/>
      <c r="J12" s="122"/>
      <c r="K12" s="122"/>
      <c r="L12" s="122"/>
      <c r="M12" s="122"/>
      <c r="N12" s="122"/>
      <c r="O12" s="122"/>
      <c r="P12" s="122" t="s">
        <v>155</v>
      </c>
      <c r="Q12" s="122" t="s">
        <v>165</v>
      </c>
      <c r="R12" s="21" t="s">
        <v>165</v>
      </c>
    </row>
    <row r="13" spans="1:18" ht="13.5" customHeight="1">
      <c r="A13" s="122"/>
      <c r="B13" s="110"/>
      <c r="C13" s="122"/>
      <c r="D13" s="110"/>
      <c r="E13" s="110"/>
      <c r="F13" s="110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21" t="s">
        <v>2</v>
      </c>
    </row>
    <row r="14" spans="1:18" ht="20.25" customHeight="1">
      <c r="A14" s="122"/>
      <c r="B14" s="110"/>
      <c r="C14" s="122"/>
      <c r="D14" s="110"/>
      <c r="E14" s="110"/>
      <c r="F14" s="110"/>
      <c r="G14" s="122" t="s">
        <v>125</v>
      </c>
      <c r="H14" s="122"/>
      <c r="I14" s="122" t="s">
        <v>208</v>
      </c>
      <c r="J14" s="122"/>
      <c r="K14" s="122" t="s">
        <v>198</v>
      </c>
      <c r="L14" s="122"/>
      <c r="M14" s="122"/>
      <c r="N14" s="122"/>
      <c r="O14" s="122"/>
      <c r="P14" s="122"/>
      <c r="Q14" s="122"/>
      <c r="R14" s="22">
        <v>1.0657</v>
      </c>
    </row>
    <row r="15" spans="1:18" ht="45">
      <c r="A15" s="122"/>
      <c r="B15" s="110"/>
      <c r="C15" s="122"/>
      <c r="D15" s="110"/>
      <c r="E15" s="110"/>
      <c r="F15" s="110"/>
      <c r="G15" s="90" t="s">
        <v>147</v>
      </c>
      <c r="H15" s="89" t="s">
        <v>190</v>
      </c>
      <c r="I15" s="90" t="s">
        <v>147</v>
      </c>
      <c r="J15" s="89" t="s">
        <v>190</v>
      </c>
      <c r="K15" s="89" t="s">
        <v>148</v>
      </c>
      <c r="L15" s="90" t="s">
        <v>172</v>
      </c>
      <c r="M15" s="89" t="s">
        <v>153</v>
      </c>
      <c r="N15" s="89" t="s">
        <v>154</v>
      </c>
      <c r="O15" s="90" t="s">
        <v>170</v>
      </c>
      <c r="P15" s="6" t="s">
        <v>113</v>
      </c>
      <c r="Q15" s="6" t="s">
        <v>123</v>
      </c>
      <c r="R15" s="6" t="s">
        <v>123</v>
      </c>
    </row>
    <row r="16" spans="1:18" ht="12.7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  <c r="O16" s="18">
        <v>15</v>
      </c>
      <c r="P16" s="18">
        <v>16</v>
      </c>
      <c r="Q16" s="18">
        <v>17</v>
      </c>
      <c r="R16" s="18">
        <v>18</v>
      </c>
    </row>
    <row r="17" spans="1:18" ht="12.75">
      <c r="A17" s="112">
        <v>1</v>
      </c>
      <c r="B17" s="113" t="s">
        <v>27</v>
      </c>
      <c r="C17" s="153" t="s">
        <v>202</v>
      </c>
      <c r="D17" s="115" t="s">
        <v>183</v>
      </c>
      <c r="E17" s="154">
        <v>100</v>
      </c>
      <c r="F17" s="116">
        <v>0.079358592</v>
      </c>
      <c r="G17" s="151"/>
      <c r="H17" s="111">
        <v>0</v>
      </c>
      <c r="I17" s="152">
        <v>0.0298</v>
      </c>
      <c r="J17" s="111">
        <v>0.079358592</v>
      </c>
      <c r="K17" s="37"/>
      <c r="L17" s="38"/>
      <c r="M17" s="38"/>
      <c r="N17" s="35"/>
      <c r="O17" s="6">
        <v>0</v>
      </c>
      <c r="P17" s="111">
        <v>7.9358592</v>
      </c>
      <c r="Q17" s="111">
        <v>0</v>
      </c>
      <c r="R17" s="111">
        <v>0</v>
      </c>
    </row>
    <row r="18" spans="1:18" ht="12.75">
      <c r="A18" s="112"/>
      <c r="B18" s="113"/>
      <c r="C18" s="153"/>
      <c r="D18" s="115"/>
      <c r="E18" s="155"/>
      <c r="F18" s="116"/>
      <c r="G18" s="151"/>
      <c r="H18" s="111"/>
      <c r="I18" s="152"/>
      <c r="J18" s="111"/>
      <c r="K18" s="4"/>
      <c r="L18" s="4"/>
      <c r="M18" s="4"/>
      <c r="N18" s="35"/>
      <c r="O18" s="6">
        <v>0</v>
      </c>
      <c r="P18" s="111"/>
      <c r="Q18" s="111"/>
      <c r="R18" s="111"/>
    </row>
    <row r="19" spans="1:18" ht="12.75">
      <c r="A19" s="112"/>
      <c r="B19" s="113"/>
      <c r="C19" s="153"/>
      <c r="D19" s="115"/>
      <c r="E19" s="155"/>
      <c r="F19" s="116"/>
      <c r="G19" s="151"/>
      <c r="H19" s="111"/>
      <c r="I19" s="152"/>
      <c r="J19" s="111"/>
      <c r="K19" s="4"/>
      <c r="L19" s="4"/>
      <c r="M19" s="28"/>
      <c r="N19" s="35"/>
      <c r="O19" s="6">
        <v>0</v>
      </c>
      <c r="P19" s="111"/>
      <c r="Q19" s="111"/>
      <c r="R19" s="111"/>
    </row>
    <row r="20" spans="1:18" ht="12.75" customHeight="1">
      <c r="A20" s="112"/>
      <c r="B20" s="113"/>
      <c r="C20" s="153"/>
      <c r="D20" s="115"/>
      <c r="E20" s="156"/>
      <c r="F20" s="116"/>
      <c r="G20" s="151"/>
      <c r="H20" s="111"/>
      <c r="I20" s="152"/>
      <c r="J20" s="111"/>
      <c r="K20" s="4"/>
      <c r="L20" s="4"/>
      <c r="M20" s="4"/>
      <c r="N20" s="35"/>
      <c r="O20" s="6">
        <v>0</v>
      </c>
      <c r="P20" s="111"/>
      <c r="Q20" s="111"/>
      <c r="R20" s="111"/>
    </row>
    <row r="21" spans="1:18" ht="12.75">
      <c r="A21" s="112">
        <v>2</v>
      </c>
      <c r="B21" s="113" t="s">
        <v>34</v>
      </c>
      <c r="C21" s="113" t="s">
        <v>207</v>
      </c>
      <c r="D21" s="115" t="s">
        <v>183</v>
      </c>
      <c r="E21" s="154">
        <v>100</v>
      </c>
      <c r="F21" s="116">
        <v>0.33806201039999995</v>
      </c>
      <c r="G21" s="117">
        <v>0.00502</v>
      </c>
      <c r="H21" s="111">
        <v>0.008617332</v>
      </c>
      <c r="I21" s="124">
        <v>0.12371</v>
      </c>
      <c r="J21" s="111">
        <v>0.32944467839999997</v>
      </c>
      <c r="K21" s="4"/>
      <c r="L21" s="4"/>
      <c r="M21" s="4"/>
      <c r="N21" s="35"/>
      <c r="O21" s="6">
        <v>0</v>
      </c>
      <c r="P21" s="111">
        <v>33.80620104</v>
      </c>
      <c r="Q21" s="111">
        <v>0</v>
      </c>
      <c r="R21" s="111">
        <v>0</v>
      </c>
    </row>
    <row r="22" spans="1:18" ht="12.75">
      <c r="A22" s="112"/>
      <c r="B22" s="113"/>
      <c r="C22" s="113"/>
      <c r="D22" s="115"/>
      <c r="E22" s="155"/>
      <c r="F22" s="116"/>
      <c r="G22" s="117"/>
      <c r="H22" s="111"/>
      <c r="I22" s="124"/>
      <c r="J22" s="111"/>
      <c r="K22" s="4"/>
      <c r="L22" s="4"/>
      <c r="M22" s="4"/>
      <c r="N22" s="35"/>
      <c r="O22" s="6">
        <v>0</v>
      </c>
      <c r="P22" s="111"/>
      <c r="Q22" s="111"/>
      <c r="R22" s="111"/>
    </row>
    <row r="23" spans="1:18" ht="12.75">
      <c r="A23" s="112"/>
      <c r="B23" s="113"/>
      <c r="C23" s="113"/>
      <c r="D23" s="115"/>
      <c r="E23" s="155"/>
      <c r="F23" s="116"/>
      <c r="G23" s="117"/>
      <c r="H23" s="111"/>
      <c r="I23" s="124"/>
      <c r="J23" s="111"/>
      <c r="K23" s="4"/>
      <c r="L23" s="4"/>
      <c r="M23" s="28"/>
      <c r="N23" s="35"/>
      <c r="O23" s="6">
        <v>0</v>
      </c>
      <c r="P23" s="111"/>
      <c r="Q23" s="111"/>
      <c r="R23" s="111"/>
    </row>
    <row r="24" spans="1:18" ht="12.75" customHeight="1">
      <c r="A24" s="112"/>
      <c r="B24" s="113"/>
      <c r="C24" s="113"/>
      <c r="D24" s="115"/>
      <c r="E24" s="156"/>
      <c r="F24" s="116"/>
      <c r="G24" s="117"/>
      <c r="H24" s="111"/>
      <c r="I24" s="124"/>
      <c r="J24" s="111"/>
      <c r="K24" s="4"/>
      <c r="L24" s="4"/>
      <c r="M24" s="4"/>
      <c r="N24" s="35"/>
      <c r="O24" s="6">
        <v>0</v>
      </c>
      <c r="P24" s="111"/>
      <c r="Q24" s="111"/>
      <c r="R24" s="111"/>
    </row>
    <row r="25" spans="1:18" ht="12.75" customHeight="1">
      <c r="A25" s="112">
        <v>3</v>
      </c>
      <c r="B25" s="125" t="s">
        <v>15</v>
      </c>
      <c r="C25" s="125" t="s">
        <v>203</v>
      </c>
      <c r="D25" s="115" t="s">
        <v>185</v>
      </c>
      <c r="E25" s="123">
        <v>180</v>
      </c>
      <c r="F25" s="116">
        <v>1.33152</v>
      </c>
      <c r="G25" s="117"/>
      <c r="H25" s="111">
        <v>0</v>
      </c>
      <c r="I25" s="117">
        <v>0.5</v>
      </c>
      <c r="J25" s="111">
        <v>1.33152</v>
      </c>
      <c r="K25" s="4"/>
      <c r="L25" s="4"/>
      <c r="M25" s="4"/>
      <c r="N25" s="35"/>
      <c r="O25" s="6">
        <v>0</v>
      </c>
      <c r="P25" s="111">
        <v>239.6736</v>
      </c>
      <c r="Q25" s="111">
        <v>0</v>
      </c>
      <c r="R25" s="111">
        <v>0</v>
      </c>
    </row>
    <row r="26" spans="1:18" ht="12.75">
      <c r="A26" s="112"/>
      <c r="B26" s="125"/>
      <c r="C26" s="125"/>
      <c r="D26" s="115"/>
      <c r="E26" s="123"/>
      <c r="F26" s="116"/>
      <c r="G26" s="117"/>
      <c r="H26" s="111"/>
      <c r="I26" s="117"/>
      <c r="J26" s="111"/>
      <c r="K26" s="4"/>
      <c r="L26" s="4"/>
      <c r="M26" s="4"/>
      <c r="N26" s="35"/>
      <c r="O26" s="6">
        <v>0</v>
      </c>
      <c r="P26" s="111"/>
      <c r="Q26" s="111"/>
      <c r="R26" s="111"/>
    </row>
    <row r="27" spans="1:18" ht="12.75">
      <c r="A27" s="112"/>
      <c r="B27" s="125"/>
      <c r="C27" s="125"/>
      <c r="D27" s="115"/>
      <c r="E27" s="123"/>
      <c r="F27" s="116"/>
      <c r="G27" s="117"/>
      <c r="H27" s="111"/>
      <c r="I27" s="117"/>
      <c r="J27" s="111"/>
      <c r="K27" s="4"/>
      <c r="L27" s="4"/>
      <c r="M27" s="4"/>
      <c r="N27" s="35"/>
      <c r="O27" s="6">
        <v>0</v>
      </c>
      <c r="P27" s="111"/>
      <c r="Q27" s="111"/>
      <c r="R27" s="111"/>
    </row>
    <row r="28" spans="1:18" ht="12.75" customHeight="1">
      <c r="A28" s="134"/>
      <c r="B28" s="157"/>
      <c r="C28" s="157"/>
      <c r="D28" s="137"/>
      <c r="E28" s="158"/>
      <c r="F28" s="133"/>
      <c r="G28" s="139"/>
      <c r="H28" s="138"/>
      <c r="I28" s="139"/>
      <c r="J28" s="138"/>
      <c r="K28" s="48"/>
      <c r="L28" s="48"/>
      <c r="M28" s="48"/>
      <c r="N28" s="51"/>
      <c r="O28" s="52">
        <v>0</v>
      </c>
      <c r="P28" s="138"/>
      <c r="Q28" s="138"/>
      <c r="R28" s="138"/>
    </row>
    <row r="29" spans="1:18" ht="12.75">
      <c r="A29" s="112">
        <v>4</v>
      </c>
      <c r="B29" s="113" t="s">
        <v>35</v>
      </c>
      <c r="C29" s="163" t="s">
        <v>204</v>
      </c>
      <c r="D29" s="141" t="s">
        <v>183</v>
      </c>
      <c r="E29" s="112">
        <v>1.5</v>
      </c>
      <c r="F29" s="116">
        <v>38.783004</v>
      </c>
      <c r="G29" s="117">
        <v>7.7</v>
      </c>
      <c r="H29" s="111">
        <v>13.21782</v>
      </c>
      <c r="I29" s="117">
        <v>9.6</v>
      </c>
      <c r="J29" s="111">
        <v>25.565184</v>
      </c>
      <c r="K29" s="4"/>
      <c r="L29" s="4"/>
      <c r="M29" s="4"/>
      <c r="N29" s="35"/>
      <c r="O29" s="6">
        <v>0</v>
      </c>
      <c r="P29" s="111">
        <v>58.174505999999994</v>
      </c>
      <c r="Q29" s="111">
        <v>0</v>
      </c>
      <c r="R29" s="111">
        <v>0</v>
      </c>
    </row>
    <row r="30" spans="1:18" ht="12.75">
      <c r="A30" s="112"/>
      <c r="B30" s="113"/>
      <c r="C30" s="163"/>
      <c r="D30" s="141"/>
      <c r="E30" s="112"/>
      <c r="F30" s="116"/>
      <c r="G30" s="117"/>
      <c r="H30" s="111"/>
      <c r="I30" s="117"/>
      <c r="J30" s="111"/>
      <c r="K30" s="4"/>
      <c r="L30" s="4"/>
      <c r="M30" s="4"/>
      <c r="N30" s="35"/>
      <c r="O30" s="6">
        <v>0</v>
      </c>
      <c r="P30" s="111"/>
      <c r="Q30" s="111"/>
      <c r="R30" s="111"/>
    </row>
    <row r="31" spans="1:18" ht="12.75">
      <c r="A31" s="112"/>
      <c r="B31" s="113"/>
      <c r="C31" s="163"/>
      <c r="D31" s="141"/>
      <c r="E31" s="112"/>
      <c r="F31" s="116"/>
      <c r="G31" s="117"/>
      <c r="H31" s="111"/>
      <c r="I31" s="117"/>
      <c r="J31" s="111"/>
      <c r="K31" s="4"/>
      <c r="L31" s="4"/>
      <c r="M31" s="53"/>
      <c r="N31" s="35"/>
      <c r="O31" s="6">
        <v>0</v>
      </c>
      <c r="P31" s="111"/>
      <c r="Q31" s="111"/>
      <c r="R31" s="111"/>
    </row>
    <row r="32" spans="1:18" ht="12.75" customHeight="1">
      <c r="A32" s="112"/>
      <c r="B32" s="113"/>
      <c r="C32" s="163"/>
      <c r="D32" s="141"/>
      <c r="E32" s="112"/>
      <c r="F32" s="116"/>
      <c r="G32" s="117"/>
      <c r="H32" s="111"/>
      <c r="I32" s="117"/>
      <c r="J32" s="111"/>
      <c r="K32" s="4"/>
      <c r="L32" s="4"/>
      <c r="M32" s="4"/>
      <c r="N32" s="35"/>
      <c r="O32" s="6">
        <v>0</v>
      </c>
      <c r="P32" s="111"/>
      <c r="Q32" s="111"/>
      <c r="R32" s="111"/>
    </row>
    <row r="33" spans="1:18" ht="12.75">
      <c r="A33" s="112">
        <v>5</v>
      </c>
      <c r="B33" s="144" t="s">
        <v>21</v>
      </c>
      <c r="C33" s="159" t="s">
        <v>206</v>
      </c>
      <c r="D33" s="161" t="s">
        <v>244</v>
      </c>
      <c r="E33" s="142">
        <v>50</v>
      </c>
      <c r="F33" s="116">
        <v>9.109144106341201</v>
      </c>
      <c r="G33" s="117">
        <v>0.592</v>
      </c>
      <c r="H33" s="111">
        <v>1.0162271999999999</v>
      </c>
      <c r="I33" s="124">
        <v>0.0071</v>
      </c>
      <c r="J33" s="111">
        <v>0.018907584</v>
      </c>
      <c r="K33" s="39" t="s">
        <v>205</v>
      </c>
      <c r="L33" s="40" t="s">
        <v>244</v>
      </c>
      <c r="M33" s="41">
        <v>1</v>
      </c>
      <c r="N33" s="35">
        <v>5.5</v>
      </c>
      <c r="O33" s="6">
        <v>5.5</v>
      </c>
      <c r="P33" s="111">
        <v>455.4572053170601</v>
      </c>
      <c r="Q33" s="111">
        <v>7.073995999999999</v>
      </c>
      <c r="R33" s="111">
        <v>8.074009322341201</v>
      </c>
    </row>
    <row r="34" spans="1:18" ht="12.75">
      <c r="A34" s="112"/>
      <c r="B34" s="145"/>
      <c r="C34" s="160"/>
      <c r="D34" s="162"/>
      <c r="E34" s="142"/>
      <c r="F34" s="116"/>
      <c r="G34" s="117"/>
      <c r="H34" s="111"/>
      <c r="I34" s="124"/>
      <c r="J34" s="111"/>
      <c r="K34" s="42" t="s">
        <v>188</v>
      </c>
      <c r="L34" s="43" t="s">
        <v>183</v>
      </c>
      <c r="M34" s="44">
        <v>0.059</v>
      </c>
      <c r="N34" s="35">
        <v>26.444</v>
      </c>
      <c r="O34" s="6">
        <v>1.560196</v>
      </c>
      <c r="P34" s="111"/>
      <c r="Q34" s="111"/>
      <c r="R34" s="111"/>
    </row>
    <row r="35" spans="1:18" ht="12.75">
      <c r="A35" s="112"/>
      <c r="B35" s="145"/>
      <c r="C35" s="160"/>
      <c r="D35" s="162"/>
      <c r="E35" s="142"/>
      <c r="F35" s="116"/>
      <c r="G35" s="117"/>
      <c r="H35" s="111"/>
      <c r="I35" s="124"/>
      <c r="J35" s="111"/>
      <c r="K35" s="45" t="s">
        <v>200</v>
      </c>
      <c r="L35" s="46" t="s">
        <v>183</v>
      </c>
      <c r="M35" s="47">
        <v>0.0006</v>
      </c>
      <c r="N35" s="35">
        <v>23</v>
      </c>
      <c r="O35" s="6">
        <v>0.013799999999999998</v>
      </c>
      <c r="P35" s="111"/>
      <c r="Q35" s="111"/>
      <c r="R35" s="111"/>
    </row>
    <row r="36" spans="1:18" ht="12.75" customHeight="1">
      <c r="A36" s="112"/>
      <c r="B36" s="145"/>
      <c r="C36" s="160"/>
      <c r="D36" s="162"/>
      <c r="E36" s="142"/>
      <c r="F36" s="116"/>
      <c r="G36" s="117"/>
      <c r="H36" s="111"/>
      <c r="I36" s="124"/>
      <c r="J36" s="111"/>
      <c r="K36" s="48"/>
      <c r="L36" s="48"/>
      <c r="M36" s="48"/>
      <c r="N36" s="35"/>
      <c r="O36" s="6">
        <v>0</v>
      </c>
      <c r="P36" s="111"/>
      <c r="Q36" s="111"/>
      <c r="R36" s="111"/>
    </row>
    <row r="37" spans="1:18" ht="12.75">
      <c r="A37" s="112">
        <v>6</v>
      </c>
      <c r="B37" s="164" t="s">
        <v>36</v>
      </c>
      <c r="C37" s="153" t="s">
        <v>209</v>
      </c>
      <c r="D37" s="161" t="s">
        <v>244</v>
      </c>
      <c r="E37" s="154">
        <v>30</v>
      </c>
      <c r="F37" s="116">
        <v>3.5869422563412003</v>
      </c>
      <c r="G37" s="151">
        <v>1.032</v>
      </c>
      <c r="H37" s="111">
        <v>1.7715311999999999</v>
      </c>
      <c r="I37" s="124">
        <v>0.0071</v>
      </c>
      <c r="J37" s="111">
        <v>0.018907584</v>
      </c>
      <c r="K37" s="42" t="s">
        <v>188</v>
      </c>
      <c r="L37" s="43" t="s">
        <v>183</v>
      </c>
      <c r="M37" s="44">
        <v>0.059</v>
      </c>
      <c r="N37" s="35">
        <v>26.444</v>
      </c>
      <c r="O37" s="6">
        <v>1.560196</v>
      </c>
      <c r="P37" s="111">
        <v>107.608267690236</v>
      </c>
      <c r="Q37" s="111">
        <v>1.573996</v>
      </c>
      <c r="R37" s="111">
        <v>1.7965034723412003</v>
      </c>
    </row>
    <row r="38" spans="1:18" ht="12.75">
      <c r="A38" s="112"/>
      <c r="B38" s="164"/>
      <c r="C38" s="153"/>
      <c r="D38" s="162"/>
      <c r="E38" s="155"/>
      <c r="F38" s="116"/>
      <c r="G38" s="151"/>
      <c r="H38" s="111"/>
      <c r="I38" s="124"/>
      <c r="J38" s="111"/>
      <c r="K38" s="4"/>
      <c r="L38" s="4"/>
      <c r="M38" s="4"/>
      <c r="N38" s="35"/>
      <c r="O38" s="6">
        <v>0</v>
      </c>
      <c r="P38" s="111"/>
      <c r="Q38" s="111"/>
      <c r="R38" s="111"/>
    </row>
    <row r="39" spans="1:18" ht="12.75">
      <c r="A39" s="112"/>
      <c r="B39" s="164"/>
      <c r="C39" s="153"/>
      <c r="D39" s="162"/>
      <c r="E39" s="155"/>
      <c r="F39" s="116"/>
      <c r="G39" s="151"/>
      <c r="H39" s="111"/>
      <c r="I39" s="124"/>
      <c r="J39" s="111"/>
      <c r="K39" s="45" t="s">
        <v>200</v>
      </c>
      <c r="L39" s="46" t="s">
        <v>183</v>
      </c>
      <c r="M39" s="47">
        <v>0.0006</v>
      </c>
      <c r="N39" s="35">
        <v>23</v>
      </c>
      <c r="O39" s="6">
        <v>0.013799999999999998</v>
      </c>
      <c r="P39" s="111"/>
      <c r="Q39" s="111"/>
      <c r="R39" s="111"/>
    </row>
    <row r="40" spans="1:18" ht="12.75" customHeight="1">
      <c r="A40" s="112"/>
      <c r="B40" s="164"/>
      <c r="C40" s="153"/>
      <c r="D40" s="162"/>
      <c r="E40" s="156"/>
      <c r="F40" s="116"/>
      <c r="G40" s="151"/>
      <c r="H40" s="111"/>
      <c r="I40" s="124"/>
      <c r="J40" s="111"/>
      <c r="K40" s="4"/>
      <c r="L40" s="4"/>
      <c r="M40" s="4"/>
      <c r="N40" s="35"/>
      <c r="O40" s="6">
        <v>0</v>
      </c>
      <c r="P40" s="111"/>
      <c r="Q40" s="111"/>
      <c r="R40" s="111"/>
    </row>
    <row r="41" spans="1:18" ht="12.75">
      <c r="A41" s="112">
        <v>7</v>
      </c>
      <c r="B41" s="113" t="s">
        <v>32</v>
      </c>
      <c r="C41" s="113" t="s">
        <v>210</v>
      </c>
      <c r="D41" s="150" t="s">
        <v>184</v>
      </c>
      <c r="E41" s="112">
        <v>180</v>
      </c>
      <c r="F41" s="116">
        <v>1.1175592564521002</v>
      </c>
      <c r="G41" s="117"/>
      <c r="H41" s="111">
        <v>0</v>
      </c>
      <c r="I41" s="117"/>
      <c r="J41" s="111">
        <v>0</v>
      </c>
      <c r="K41" s="4" t="s">
        <v>157</v>
      </c>
      <c r="L41" s="4" t="s">
        <v>183</v>
      </c>
      <c r="M41" s="4">
        <v>0.2415</v>
      </c>
      <c r="N41" s="35">
        <v>4.042</v>
      </c>
      <c r="O41" s="6">
        <v>0.9761429999999999</v>
      </c>
      <c r="P41" s="111">
        <v>201.16066616137803</v>
      </c>
      <c r="Q41" s="111">
        <v>0.9791429999999999</v>
      </c>
      <c r="R41" s="111">
        <v>1.1175592564521002</v>
      </c>
    </row>
    <row r="42" spans="1:18" ht="12.75">
      <c r="A42" s="112"/>
      <c r="B42" s="113"/>
      <c r="C42" s="113"/>
      <c r="D42" s="141"/>
      <c r="E42" s="112"/>
      <c r="F42" s="116"/>
      <c r="G42" s="117"/>
      <c r="H42" s="111"/>
      <c r="I42" s="117"/>
      <c r="J42" s="111"/>
      <c r="K42" s="4"/>
      <c r="L42" s="4"/>
      <c r="M42" s="4"/>
      <c r="N42" s="35"/>
      <c r="O42" s="6">
        <v>0</v>
      </c>
      <c r="P42" s="111"/>
      <c r="Q42" s="111"/>
      <c r="R42" s="111"/>
    </row>
    <row r="43" spans="1:18" ht="12.75">
      <c r="A43" s="112"/>
      <c r="B43" s="113"/>
      <c r="C43" s="113"/>
      <c r="D43" s="141"/>
      <c r="E43" s="112"/>
      <c r="F43" s="116"/>
      <c r="G43" s="117"/>
      <c r="H43" s="111"/>
      <c r="I43" s="117"/>
      <c r="J43" s="111"/>
      <c r="K43" s="4" t="s">
        <v>187</v>
      </c>
      <c r="L43" s="4" t="s">
        <v>183</v>
      </c>
      <c r="M43" s="36">
        <v>0.02</v>
      </c>
      <c r="N43" s="35">
        <v>0.15</v>
      </c>
      <c r="O43" s="6">
        <v>0.003</v>
      </c>
      <c r="P43" s="111"/>
      <c r="Q43" s="111"/>
      <c r="R43" s="111"/>
    </row>
    <row r="44" spans="1:18" ht="12.75" customHeight="1">
      <c r="A44" s="112"/>
      <c r="B44" s="113"/>
      <c r="C44" s="113"/>
      <c r="D44" s="141"/>
      <c r="E44" s="112"/>
      <c r="F44" s="116"/>
      <c r="G44" s="117"/>
      <c r="H44" s="111"/>
      <c r="I44" s="117"/>
      <c r="J44" s="111"/>
      <c r="K44" s="4"/>
      <c r="L44" s="4"/>
      <c r="M44" s="4"/>
      <c r="N44" s="35"/>
      <c r="O44" s="6">
        <v>0</v>
      </c>
      <c r="P44" s="111"/>
      <c r="Q44" s="111"/>
      <c r="R44" s="111"/>
    </row>
    <row r="45" spans="1:18" ht="12.75">
      <c r="A45" s="112">
        <v>8</v>
      </c>
      <c r="B45" s="144" t="s">
        <v>23</v>
      </c>
      <c r="C45" s="147" t="s">
        <v>231</v>
      </c>
      <c r="D45" s="150" t="s">
        <v>184</v>
      </c>
      <c r="E45" s="112">
        <v>180</v>
      </c>
      <c r="F45" s="116">
        <v>2.3061425542545004</v>
      </c>
      <c r="G45" s="117">
        <v>0.0823</v>
      </c>
      <c r="H45" s="111">
        <v>0.14127617999999997</v>
      </c>
      <c r="I45" s="117"/>
      <c r="J45" s="111">
        <v>0</v>
      </c>
      <c r="K45" s="49" t="s">
        <v>156</v>
      </c>
      <c r="L45" s="50" t="s">
        <v>185</v>
      </c>
      <c r="M45" s="41">
        <v>0.0714</v>
      </c>
      <c r="N45" s="35">
        <v>25</v>
      </c>
      <c r="O45" s="6">
        <v>1.7850000000000001</v>
      </c>
      <c r="P45" s="111">
        <v>415.10565976581006</v>
      </c>
      <c r="Q45" s="111">
        <v>1.8967350000000003</v>
      </c>
      <c r="R45" s="111">
        <v>2.1648663742545007</v>
      </c>
    </row>
    <row r="46" spans="1:18" ht="12.75">
      <c r="A46" s="112"/>
      <c r="B46" s="145"/>
      <c r="C46" s="148"/>
      <c r="D46" s="141"/>
      <c r="E46" s="112"/>
      <c r="F46" s="116"/>
      <c r="G46" s="117"/>
      <c r="H46" s="111"/>
      <c r="I46" s="117"/>
      <c r="J46" s="111"/>
      <c r="K46" s="49" t="s">
        <v>158</v>
      </c>
      <c r="L46" s="50" t="s">
        <v>201</v>
      </c>
      <c r="M46" s="44">
        <v>0.6</v>
      </c>
      <c r="N46" s="35">
        <v>0.1722</v>
      </c>
      <c r="O46" s="6">
        <v>0.10332</v>
      </c>
      <c r="P46" s="111"/>
      <c r="Q46" s="111"/>
      <c r="R46" s="111"/>
    </row>
    <row r="47" spans="1:18" ht="12.75">
      <c r="A47" s="112"/>
      <c r="B47" s="145"/>
      <c r="C47" s="148"/>
      <c r="D47" s="141"/>
      <c r="E47" s="112"/>
      <c r="F47" s="116"/>
      <c r="G47" s="117"/>
      <c r="H47" s="111"/>
      <c r="I47" s="117"/>
      <c r="J47" s="111"/>
      <c r="K47" s="49" t="s">
        <v>189</v>
      </c>
      <c r="L47" s="50" t="s">
        <v>183</v>
      </c>
      <c r="M47" s="47">
        <v>0.005</v>
      </c>
      <c r="N47" s="35">
        <v>1.683</v>
      </c>
      <c r="O47" s="6">
        <v>0.008415</v>
      </c>
      <c r="P47" s="111"/>
      <c r="Q47" s="111"/>
      <c r="R47" s="111"/>
    </row>
    <row r="48" spans="1:18" ht="12.75" customHeight="1">
      <c r="A48" s="112"/>
      <c r="B48" s="146"/>
      <c r="C48" s="149"/>
      <c r="D48" s="141"/>
      <c r="E48" s="112"/>
      <c r="F48" s="116"/>
      <c r="G48" s="117"/>
      <c r="H48" s="111"/>
      <c r="I48" s="117"/>
      <c r="J48" s="111"/>
      <c r="K48" s="4"/>
      <c r="L48" s="4"/>
      <c r="M48" s="4"/>
      <c r="N48" s="35"/>
      <c r="O48" s="6">
        <v>0</v>
      </c>
      <c r="P48" s="111"/>
      <c r="Q48" s="111"/>
      <c r="R48" s="111"/>
    </row>
    <row r="49" spans="1:18" ht="12.75" customHeight="1">
      <c r="A49" s="112">
        <v>9</v>
      </c>
      <c r="B49" s="125" t="s">
        <v>15</v>
      </c>
      <c r="C49" s="125" t="s">
        <v>211</v>
      </c>
      <c r="D49" s="115" t="s">
        <v>185</v>
      </c>
      <c r="E49" s="123">
        <v>6.8</v>
      </c>
      <c r="F49" s="116">
        <v>1.640508</v>
      </c>
      <c r="G49" s="117">
        <v>0.18</v>
      </c>
      <c r="H49" s="111">
        <v>0.308988</v>
      </c>
      <c r="I49" s="117">
        <v>0.5</v>
      </c>
      <c r="J49" s="111">
        <v>1.33152</v>
      </c>
      <c r="K49" s="4"/>
      <c r="L49" s="4"/>
      <c r="M49" s="4"/>
      <c r="N49" s="35"/>
      <c r="O49" s="6">
        <v>0</v>
      </c>
      <c r="P49" s="111">
        <v>11.1554544</v>
      </c>
      <c r="Q49" s="111">
        <v>0</v>
      </c>
      <c r="R49" s="111">
        <v>0</v>
      </c>
    </row>
    <row r="50" spans="1:18" ht="12.75">
      <c r="A50" s="112"/>
      <c r="B50" s="125"/>
      <c r="C50" s="125"/>
      <c r="D50" s="115"/>
      <c r="E50" s="123"/>
      <c r="F50" s="116"/>
      <c r="G50" s="117"/>
      <c r="H50" s="111"/>
      <c r="I50" s="117"/>
      <c r="J50" s="111"/>
      <c r="K50" s="4"/>
      <c r="L50" s="4"/>
      <c r="M50" s="4"/>
      <c r="N50" s="35"/>
      <c r="O50" s="6">
        <v>0</v>
      </c>
      <c r="P50" s="111"/>
      <c r="Q50" s="111"/>
      <c r="R50" s="111"/>
    </row>
    <row r="51" spans="1:18" ht="12.75">
      <c r="A51" s="112"/>
      <c r="B51" s="125"/>
      <c r="C51" s="125"/>
      <c r="D51" s="115"/>
      <c r="E51" s="123"/>
      <c r="F51" s="116"/>
      <c r="G51" s="117"/>
      <c r="H51" s="111"/>
      <c r="I51" s="117"/>
      <c r="J51" s="111"/>
      <c r="K51" s="4"/>
      <c r="L51" s="4"/>
      <c r="M51" s="4"/>
      <c r="N51" s="35"/>
      <c r="O51" s="6">
        <v>0</v>
      </c>
      <c r="P51" s="111"/>
      <c r="Q51" s="111"/>
      <c r="R51" s="111"/>
    </row>
    <row r="52" spans="1:18" ht="12.75" customHeight="1">
      <c r="A52" s="112"/>
      <c r="B52" s="125"/>
      <c r="C52" s="125"/>
      <c r="D52" s="115"/>
      <c r="E52" s="123"/>
      <c r="F52" s="116"/>
      <c r="G52" s="117"/>
      <c r="H52" s="111"/>
      <c r="I52" s="117"/>
      <c r="J52" s="111"/>
      <c r="K52" s="4"/>
      <c r="L52" s="4"/>
      <c r="M52" s="4"/>
      <c r="N52" s="35"/>
      <c r="O52" s="6">
        <v>0</v>
      </c>
      <c r="P52" s="111"/>
      <c r="Q52" s="111"/>
      <c r="R52" s="111"/>
    </row>
    <row r="53" ht="3.75" customHeight="1"/>
    <row r="54" spans="3:18" ht="12.75">
      <c r="C54" s="1" t="s">
        <v>97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11">
        <v>1530.077419574484</v>
      </c>
      <c r="Q54" s="9"/>
      <c r="R54" s="10"/>
    </row>
    <row r="55" spans="6:18" ht="2.25" customHeight="1">
      <c r="F55" s="9"/>
      <c r="G55" s="9"/>
      <c r="H55" s="9"/>
      <c r="I55" s="9"/>
      <c r="J55" s="9"/>
      <c r="K55" s="9"/>
      <c r="L55" s="9"/>
      <c r="M55" s="9"/>
      <c r="N55" s="9"/>
      <c r="O55" s="9"/>
      <c r="P55" s="11"/>
      <c r="Q55" s="9"/>
      <c r="R55" s="10"/>
    </row>
    <row r="56" spans="3:18" ht="12.75">
      <c r="C56" s="1" t="s">
        <v>162</v>
      </c>
      <c r="P56" s="11">
        <v>203.5002968034064</v>
      </c>
      <c r="Q56" s="8"/>
      <c r="R56" s="8"/>
    </row>
    <row r="57" spans="16:18" ht="2.25" customHeight="1">
      <c r="P57" s="11"/>
      <c r="Q57" s="8"/>
      <c r="R57" s="8"/>
    </row>
    <row r="58" spans="3:18" ht="12.75">
      <c r="C58" s="1" t="s">
        <v>97</v>
      </c>
      <c r="P58" s="11">
        <v>1733.5777163778905</v>
      </c>
      <c r="Q58" s="8"/>
      <c r="R58" s="8"/>
    </row>
    <row r="59" spans="16:18" ht="2.25" customHeight="1">
      <c r="P59" s="11"/>
      <c r="Q59" s="8"/>
      <c r="R59" s="8"/>
    </row>
    <row r="60" spans="3:16" ht="12.75">
      <c r="C60" s="1" t="s">
        <v>163</v>
      </c>
      <c r="P60" s="11">
        <v>190.69354880156797</v>
      </c>
    </row>
    <row r="61" ht="2.25" customHeight="1">
      <c r="P61" s="11"/>
    </row>
    <row r="62" spans="3:16" ht="12.75">
      <c r="C62" s="1" t="s">
        <v>97</v>
      </c>
      <c r="P62" s="11">
        <v>1924.2712651794584</v>
      </c>
    </row>
    <row r="63" ht="9" customHeight="1">
      <c r="P63" s="11"/>
    </row>
    <row r="64" spans="1:18" s="13" customFormat="1" ht="12.75">
      <c r="A64" s="104" t="s">
        <v>186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</sheetData>
  <sheetProtection/>
  <mergeCells count="144">
    <mergeCell ref="I37:I40"/>
    <mergeCell ref="J37:J40"/>
    <mergeCell ref="P37:P40"/>
    <mergeCell ref="Q37:Q40"/>
    <mergeCell ref="P33:P36"/>
    <mergeCell ref="Q41:Q44"/>
    <mergeCell ref="R41:R44"/>
    <mergeCell ref="F41:F44"/>
    <mergeCell ref="R37:R40"/>
    <mergeCell ref="G41:G44"/>
    <mergeCell ref="H41:H44"/>
    <mergeCell ref="I41:I44"/>
    <mergeCell ref="J41:J44"/>
    <mergeCell ref="P41:P44"/>
    <mergeCell ref="R33:R36"/>
    <mergeCell ref="A37:A40"/>
    <mergeCell ref="B37:B40"/>
    <mergeCell ref="C37:C40"/>
    <mergeCell ref="D37:D40"/>
    <mergeCell ref="E37:E40"/>
    <mergeCell ref="F37:F40"/>
    <mergeCell ref="G37:G40"/>
    <mergeCell ref="H37:H40"/>
    <mergeCell ref="F33:F36"/>
    <mergeCell ref="A41:A44"/>
    <mergeCell ref="B41:B44"/>
    <mergeCell ref="C41:C44"/>
    <mergeCell ref="D41:D44"/>
    <mergeCell ref="E41:E44"/>
    <mergeCell ref="Q33:Q36"/>
    <mergeCell ref="G33:G36"/>
    <mergeCell ref="H33:H36"/>
    <mergeCell ref="I33:I36"/>
    <mergeCell ref="J33:J36"/>
    <mergeCell ref="A33:A36"/>
    <mergeCell ref="B33:B36"/>
    <mergeCell ref="C33:C36"/>
    <mergeCell ref="D33:D36"/>
    <mergeCell ref="E33:E36"/>
    <mergeCell ref="A29:A32"/>
    <mergeCell ref="B29:B32"/>
    <mergeCell ref="C29:C32"/>
    <mergeCell ref="D29:D32"/>
    <mergeCell ref="E29:E32"/>
    <mergeCell ref="A25:A28"/>
    <mergeCell ref="B25:B28"/>
    <mergeCell ref="C25:C28"/>
    <mergeCell ref="D25:D28"/>
    <mergeCell ref="E25:E28"/>
    <mergeCell ref="A21:A24"/>
    <mergeCell ref="B21:B24"/>
    <mergeCell ref="C21:C24"/>
    <mergeCell ref="D21:D24"/>
    <mergeCell ref="E21:E24"/>
    <mergeCell ref="I29:I32"/>
    <mergeCell ref="J29:J32"/>
    <mergeCell ref="P29:P32"/>
    <mergeCell ref="Q29:Q32"/>
    <mergeCell ref="R29:R32"/>
    <mergeCell ref="F29:F32"/>
    <mergeCell ref="G29:G32"/>
    <mergeCell ref="H29:H32"/>
    <mergeCell ref="Q21:Q24"/>
    <mergeCell ref="R21:R24"/>
    <mergeCell ref="F21:F24"/>
    <mergeCell ref="G21:G24"/>
    <mergeCell ref="H21:H24"/>
    <mergeCell ref="Q25:Q28"/>
    <mergeCell ref="R25:R28"/>
    <mergeCell ref="I25:I28"/>
    <mergeCell ref="F25:F28"/>
    <mergeCell ref="G25:G28"/>
    <mergeCell ref="H25:H28"/>
    <mergeCell ref="I21:I24"/>
    <mergeCell ref="J21:J24"/>
    <mergeCell ref="P21:P24"/>
    <mergeCell ref="A64:R64"/>
    <mergeCell ref="A49:A52"/>
    <mergeCell ref="B49:B52"/>
    <mergeCell ref="C49:C52"/>
    <mergeCell ref="D49:D52"/>
    <mergeCell ref="E49:E52"/>
    <mergeCell ref="F49:F52"/>
    <mergeCell ref="G49:G52"/>
    <mergeCell ref="H49:H52"/>
    <mergeCell ref="I49:I52"/>
    <mergeCell ref="J25:J28"/>
    <mergeCell ref="P25:P28"/>
    <mergeCell ref="J49:J52"/>
    <mergeCell ref="P49:P52"/>
    <mergeCell ref="Q49:Q52"/>
    <mergeCell ref="R49:R52"/>
    <mergeCell ref="J45:J48"/>
    <mergeCell ref="P45:P48"/>
    <mergeCell ref="Q45:Q48"/>
    <mergeCell ref="R45:R48"/>
    <mergeCell ref="A17:A20"/>
    <mergeCell ref="B17:B20"/>
    <mergeCell ref="C17:C20"/>
    <mergeCell ref="D17:D20"/>
    <mergeCell ref="E17:E20"/>
    <mergeCell ref="F17:F20"/>
    <mergeCell ref="G17:G20"/>
    <mergeCell ref="H17:H20"/>
    <mergeCell ref="I17:I20"/>
    <mergeCell ref="J17:J20"/>
    <mergeCell ref="P17:P20"/>
    <mergeCell ref="Q17:Q20"/>
    <mergeCell ref="R17:R20"/>
    <mergeCell ref="A45:A48"/>
    <mergeCell ref="B45:B48"/>
    <mergeCell ref="C45:C48"/>
    <mergeCell ref="D45:D48"/>
    <mergeCell ref="E45:E48"/>
    <mergeCell ref="F45:F48"/>
    <mergeCell ref="G45:G48"/>
    <mergeCell ref="H45:H48"/>
    <mergeCell ref="I45:I48"/>
    <mergeCell ref="A12:A15"/>
    <mergeCell ref="B12:B15"/>
    <mergeCell ref="C12:C15"/>
    <mergeCell ref="D12:D15"/>
    <mergeCell ref="E12:E15"/>
    <mergeCell ref="F12:F15"/>
    <mergeCell ref="G12:O13"/>
    <mergeCell ref="P12:P14"/>
    <mergeCell ref="Q12:Q14"/>
    <mergeCell ref="G14:H14"/>
    <mergeCell ref="I14:J14"/>
    <mergeCell ref="K14:O14"/>
    <mergeCell ref="D1:G1"/>
    <mergeCell ref="A3:B3"/>
    <mergeCell ref="D3:R3"/>
    <mergeCell ref="D4:R4"/>
    <mergeCell ref="A6:R6"/>
    <mergeCell ref="J8:K8"/>
    <mergeCell ref="L8:O8"/>
    <mergeCell ref="A7:R7"/>
    <mergeCell ref="A9:E9"/>
    <mergeCell ref="F9:G9"/>
    <mergeCell ref="L9:O9"/>
    <mergeCell ref="C10:E10"/>
    <mergeCell ref="F10:G10"/>
    <mergeCell ref="K10:O10"/>
  </mergeCells>
  <printOptions/>
  <pageMargins left="0" right="0" top="0.984251968503937" bottom="0.7874015748031497" header="0.5118110236220472" footer="0.5118110236220472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2"/>
  <sheetViews>
    <sheetView showZeros="0" zoomScalePageLayoutView="0" workbookViewId="0" topLeftCell="A1">
      <selection activeCell="K17" sqref="K17"/>
    </sheetView>
  </sheetViews>
  <sheetFormatPr defaultColWidth="9.140625" defaultRowHeight="12.75"/>
  <cols>
    <col min="1" max="1" width="3.7109375" style="1" customWidth="1"/>
    <col min="2" max="2" width="7.421875" style="1" customWidth="1"/>
    <col min="3" max="3" width="29.00390625" style="1" customWidth="1"/>
    <col min="4" max="4" width="4.7109375" style="1" customWidth="1"/>
    <col min="5" max="5" width="5.28125" style="1" customWidth="1"/>
    <col min="6" max="6" width="7.00390625" style="1" customWidth="1"/>
    <col min="7" max="7" width="5.710937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9.57421875" style="1" customWidth="1"/>
    <col min="12" max="12" width="4.7109375" style="1" customWidth="1"/>
    <col min="13" max="13" width="7.00390625" style="1" customWidth="1"/>
    <col min="14" max="15" width="7.28125" style="1" customWidth="1"/>
    <col min="16" max="16" width="8.8515625" style="1" customWidth="1"/>
    <col min="17" max="17" width="7.00390625" style="1" customWidth="1"/>
    <col min="18" max="18" width="9.28125" style="1" customWidth="1"/>
    <col min="19" max="16384" width="9.140625" style="1" customWidth="1"/>
  </cols>
  <sheetData>
    <row r="1" spans="3:7" ht="12.75">
      <c r="C1" s="1" t="s">
        <v>90</v>
      </c>
      <c r="D1" s="96"/>
      <c r="E1" s="96"/>
      <c r="F1" s="96"/>
      <c r="G1" s="96"/>
    </row>
    <row r="3" spans="1:18" ht="15" customHeight="1">
      <c r="A3" s="120"/>
      <c r="B3" s="120"/>
      <c r="C3" s="1" t="s">
        <v>173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4:18" ht="15" customHeight="1">
      <c r="D4" s="97" t="s">
        <v>250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3:17" ht="15" customHeight="1">
      <c r="C5" s="7"/>
      <c r="D5" s="7"/>
      <c r="E5" s="7"/>
      <c r="F5" s="7"/>
      <c r="G5" s="7"/>
      <c r="H5" s="92" t="s">
        <v>241</v>
      </c>
      <c r="I5" s="92"/>
      <c r="J5" s="92"/>
      <c r="K5" s="92" t="s">
        <v>242</v>
      </c>
      <c r="L5" s="92"/>
      <c r="M5" s="92"/>
      <c r="N5" s="92"/>
      <c r="O5" s="92"/>
      <c r="P5" s="7"/>
      <c r="Q5" s="7"/>
    </row>
    <row r="6" spans="1:18" ht="14.25">
      <c r="A6" s="127" t="s">
        <v>249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ht="15" customHeight="1">
      <c r="A7" s="127" t="s">
        <v>212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1:16" ht="13.5">
      <c r="A8" s="2"/>
      <c r="J8" s="120" t="s">
        <v>124</v>
      </c>
      <c r="K8" s="120"/>
      <c r="L8" s="121" t="s">
        <v>125</v>
      </c>
      <c r="M8" s="121"/>
      <c r="N8" s="121"/>
      <c r="O8" s="121"/>
      <c r="P8" s="3">
        <v>1716.6</v>
      </c>
    </row>
    <row r="9" spans="1:16" ht="13.5">
      <c r="A9" s="107" t="s">
        <v>191</v>
      </c>
      <c r="B9" s="107"/>
      <c r="C9" s="107"/>
      <c r="D9" s="107"/>
      <c r="E9" s="107"/>
      <c r="F9" s="108">
        <v>4028.3953079559756</v>
      </c>
      <c r="G9" s="109"/>
      <c r="H9" s="5" t="s">
        <v>123</v>
      </c>
      <c r="L9" s="121" t="s">
        <v>199</v>
      </c>
      <c r="M9" s="121"/>
      <c r="N9" s="121"/>
      <c r="O9" s="121"/>
      <c r="P9" s="3">
        <v>2663.04</v>
      </c>
    </row>
    <row r="10" spans="1:16" ht="13.5">
      <c r="A10" s="2"/>
      <c r="C10" s="128"/>
      <c r="D10" s="128"/>
      <c r="E10" s="128"/>
      <c r="F10" s="129"/>
      <c r="G10" s="129"/>
      <c r="H10" s="5"/>
      <c r="K10" s="132" t="s">
        <v>127</v>
      </c>
      <c r="L10" s="132"/>
      <c r="M10" s="132"/>
      <c r="N10" s="132"/>
      <c r="O10" s="132"/>
      <c r="P10" s="7">
        <v>1.0657</v>
      </c>
    </row>
    <row r="11" spans="1:16" ht="13.5">
      <c r="A11" s="2"/>
      <c r="K11" s="19"/>
      <c r="L11" s="19"/>
      <c r="M11" s="19"/>
      <c r="N11" s="19"/>
      <c r="O11" s="19"/>
      <c r="P11" s="7"/>
    </row>
    <row r="12" spans="1:18" ht="22.5" customHeight="1">
      <c r="A12" s="122" t="s">
        <v>0</v>
      </c>
      <c r="B12" s="110" t="s">
        <v>192</v>
      </c>
      <c r="C12" s="122" t="s">
        <v>69</v>
      </c>
      <c r="D12" s="110" t="s">
        <v>73</v>
      </c>
      <c r="E12" s="110" t="s">
        <v>70</v>
      </c>
      <c r="F12" s="110" t="s">
        <v>215</v>
      </c>
      <c r="G12" s="122" t="s">
        <v>193</v>
      </c>
      <c r="H12" s="122"/>
      <c r="I12" s="122"/>
      <c r="J12" s="122"/>
      <c r="K12" s="122"/>
      <c r="L12" s="122"/>
      <c r="M12" s="122"/>
      <c r="N12" s="122"/>
      <c r="O12" s="122"/>
      <c r="P12" s="122" t="s">
        <v>195</v>
      </c>
      <c r="Q12" s="122" t="s">
        <v>178</v>
      </c>
      <c r="R12" s="21" t="s">
        <v>213</v>
      </c>
    </row>
    <row r="13" spans="1:18" ht="13.5" customHeight="1">
      <c r="A13" s="122"/>
      <c r="B13" s="110"/>
      <c r="C13" s="122"/>
      <c r="D13" s="110"/>
      <c r="E13" s="110"/>
      <c r="F13" s="110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21" t="s">
        <v>2</v>
      </c>
    </row>
    <row r="14" spans="1:18" ht="20.25" customHeight="1">
      <c r="A14" s="122"/>
      <c r="B14" s="110"/>
      <c r="C14" s="122"/>
      <c r="D14" s="110"/>
      <c r="E14" s="110"/>
      <c r="F14" s="110"/>
      <c r="G14" s="122" t="s">
        <v>167</v>
      </c>
      <c r="H14" s="122"/>
      <c r="I14" s="122" t="s">
        <v>214</v>
      </c>
      <c r="J14" s="122"/>
      <c r="K14" s="122" t="s">
        <v>198</v>
      </c>
      <c r="L14" s="122"/>
      <c r="M14" s="122"/>
      <c r="N14" s="122"/>
      <c r="O14" s="122"/>
      <c r="P14" s="122"/>
      <c r="Q14" s="122"/>
      <c r="R14" s="22">
        <v>1.0657</v>
      </c>
    </row>
    <row r="15" spans="1:18" ht="45">
      <c r="A15" s="122"/>
      <c r="B15" s="110"/>
      <c r="C15" s="122"/>
      <c r="D15" s="110"/>
      <c r="E15" s="110"/>
      <c r="F15" s="110"/>
      <c r="G15" s="90" t="s">
        <v>147</v>
      </c>
      <c r="H15" s="89" t="s">
        <v>146</v>
      </c>
      <c r="I15" s="90" t="s">
        <v>147</v>
      </c>
      <c r="J15" s="89" t="s">
        <v>146</v>
      </c>
      <c r="K15" s="89" t="s">
        <v>148</v>
      </c>
      <c r="L15" s="90" t="s">
        <v>172</v>
      </c>
      <c r="M15" s="89" t="s">
        <v>153</v>
      </c>
      <c r="N15" s="89" t="s">
        <v>154</v>
      </c>
      <c r="O15" s="90" t="s">
        <v>194</v>
      </c>
      <c r="P15" s="6" t="s">
        <v>123</v>
      </c>
      <c r="Q15" s="6" t="s">
        <v>123</v>
      </c>
      <c r="R15" s="6" t="s">
        <v>123</v>
      </c>
    </row>
    <row r="16" spans="1:18" ht="12.7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  <c r="O16" s="18">
        <v>15</v>
      </c>
      <c r="P16" s="18">
        <v>16</v>
      </c>
      <c r="Q16" s="18">
        <v>17</v>
      </c>
      <c r="R16" s="18">
        <v>18</v>
      </c>
    </row>
    <row r="17" spans="1:18" ht="12.75">
      <c r="A17" s="112">
        <v>1</v>
      </c>
      <c r="B17" s="113" t="s">
        <v>55</v>
      </c>
      <c r="C17" s="153" t="s">
        <v>219</v>
      </c>
      <c r="D17" s="115" t="s">
        <v>184</v>
      </c>
      <c r="E17" s="154">
        <v>1000</v>
      </c>
      <c r="F17" s="116">
        <v>3.2031641325000004</v>
      </c>
      <c r="G17" s="151">
        <v>0.288</v>
      </c>
      <c r="H17" s="111">
        <v>0.4943807999999999</v>
      </c>
      <c r="I17" s="165">
        <v>0.385</v>
      </c>
      <c r="J17" s="111">
        <v>1.0252704000000001</v>
      </c>
      <c r="K17" s="49" t="s">
        <v>262</v>
      </c>
      <c r="L17" s="50" t="s">
        <v>185</v>
      </c>
      <c r="M17" s="38">
        <v>0.059</v>
      </c>
      <c r="N17" s="35">
        <v>25</v>
      </c>
      <c r="O17" s="6">
        <v>1.4749999999999999</v>
      </c>
      <c r="P17" s="111">
        <v>3203.1641325000005</v>
      </c>
      <c r="Q17" s="111">
        <v>1.4749999999999999</v>
      </c>
      <c r="R17" s="111">
        <v>1.6835129325000002</v>
      </c>
    </row>
    <row r="18" spans="1:18" ht="12.75">
      <c r="A18" s="112"/>
      <c r="B18" s="113"/>
      <c r="C18" s="153"/>
      <c r="D18" s="115"/>
      <c r="E18" s="155"/>
      <c r="F18" s="116"/>
      <c r="G18" s="151"/>
      <c r="H18" s="111"/>
      <c r="I18" s="165"/>
      <c r="J18" s="111"/>
      <c r="K18" s="4"/>
      <c r="L18" s="4"/>
      <c r="M18" s="4"/>
      <c r="N18" s="35"/>
      <c r="O18" s="6">
        <v>0</v>
      </c>
      <c r="P18" s="111"/>
      <c r="Q18" s="111"/>
      <c r="R18" s="111"/>
    </row>
    <row r="19" spans="1:18" ht="12.75">
      <c r="A19" s="112"/>
      <c r="B19" s="113"/>
      <c r="C19" s="153"/>
      <c r="D19" s="115"/>
      <c r="E19" s="155"/>
      <c r="F19" s="116"/>
      <c r="G19" s="151"/>
      <c r="H19" s="111"/>
      <c r="I19" s="165"/>
      <c r="J19" s="111"/>
      <c r="K19" s="4"/>
      <c r="L19" s="4"/>
      <c r="M19" s="28"/>
      <c r="N19" s="35"/>
      <c r="O19" s="6">
        <v>0</v>
      </c>
      <c r="P19" s="111"/>
      <c r="Q19" s="111"/>
      <c r="R19" s="111"/>
    </row>
    <row r="20" spans="1:18" ht="12.75" customHeight="1">
      <c r="A20" s="112"/>
      <c r="B20" s="113"/>
      <c r="C20" s="153"/>
      <c r="D20" s="115"/>
      <c r="E20" s="156"/>
      <c r="F20" s="116"/>
      <c r="G20" s="151"/>
      <c r="H20" s="111"/>
      <c r="I20" s="165"/>
      <c r="J20" s="111"/>
      <c r="K20" s="4"/>
      <c r="L20" s="4"/>
      <c r="M20" s="4"/>
      <c r="N20" s="35"/>
      <c r="O20" s="6">
        <v>0</v>
      </c>
      <c r="P20" s="111"/>
      <c r="Q20" s="111"/>
      <c r="R20" s="111"/>
    </row>
    <row r="21" ht="3.75" customHeight="1"/>
    <row r="22" spans="3:18" ht="12.75">
      <c r="C22" s="1" t="s">
        <v>97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11">
        <v>3203.1641325000005</v>
      </c>
      <c r="Q22" s="9"/>
      <c r="R22" s="10"/>
    </row>
    <row r="23" spans="6:18" ht="2.25" customHeight="1">
      <c r="F23" s="9"/>
      <c r="G23" s="9"/>
      <c r="H23" s="9"/>
      <c r="I23" s="9"/>
      <c r="J23" s="9"/>
      <c r="K23" s="9"/>
      <c r="L23" s="9"/>
      <c r="M23" s="9"/>
      <c r="N23" s="9"/>
      <c r="O23" s="9"/>
      <c r="P23" s="11"/>
      <c r="Q23" s="9"/>
      <c r="R23" s="10"/>
    </row>
    <row r="24" spans="3:18" ht="12.75">
      <c r="C24" s="1" t="s">
        <v>162</v>
      </c>
      <c r="P24" s="11">
        <v>426.0208296225001</v>
      </c>
      <c r="Q24" s="8"/>
      <c r="R24" s="8"/>
    </row>
    <row r="25" spans="16:18" ht="2.25" customHeight="1">
      <c r="P25" s="11"/>
      <c r="Q25" s="8"/>
      <c r="R25" s="8"/>
    </row>
    <row r="26" spans="3:18" ht="12.75">
      <c r="C26" s="1" t="s">
        <v>97</v>
      </c>
      <c r="P26" s="11">
        <v>3629.1849621225006</v>
      </c>
      <c r="Q26" s="8"/>
      <c r="R26" s="8"/>
    </row>
    <row r="27" spans="16:18" ht="2.25" customHeight="1">
      <c r="P27" s="11"/>
      <c r="Q27" s="8"/>
      <c r="R27" s="8"/>
    </row>
    <row r="28" spans="3:16" ht="12.75">
      <c r="C28" s="1" t="s">
        <v>163</v>
      </c>
      <c r="P28" s="11">
        <v>399.21034583347506</v>
      </c>
    </row>
    <row r="29" ht="2.25" customHeight="1">
      <c r="P29" s="11"/>
    </row>
    <row r="30" spans="3:16" ht="12.75">
      <c r="C30" s="1" t="s">
        <v>97</v>
      </c>
      <c r="P30" s="11">
        <v>4028.3953079559756</v>
      </c>
    </row>
    <row r="31" ht="9" customHeight="1">
      <c r="P31" s="11"/>
    </row>
    <row r="32" spans="1:18" s="13" customFormat="1" ht="12.75">
      <c r="A32" s="104" t="s">
        <v>164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</row>
  </sheetData>
  <sheetProtection/>
  <mergeCells count="40">
    <mergeCell ref="B17:B20"/>
    <mergeCell ref="C17:C20"/>
    <mergeCell ref="D17:D20"/>
    <mergeCell ref="E17:E20"/>
    <mergeCell ref="F17:F20"/>
    <mergeCell ref="G12:O13"/>
    <mergeCell ref="A32:R32"/>
    <mergeCell ref="A7:R7"/>
    <mergeCell ref="R17:R20"/>
    <mergeCell ref="G17:G20"/>
    <mergeCell ref="H17:H20"/>
    <mergeCell ref="I17:I20"/>
    <mergeCell ref="J17:J20"/>
    <mergeCell ref="P17:P20"/>
    <mergeCell ref="Q17:Q20"/>
    <mergeCell ref="A17:A20"/>
    <mergeCell ref="D12:D15"/>
    <mergeCell ref="E12:E15"/>
    <mergeCell ref="P12:P14"/>
    <mergeCell ref="Q12:Q14"/>
    <mergeCell ref="G14:H14"/>
    <mergeCell ref="I14:J14"/>
    <mergeCell ref="K14:O14"/>
    <mergeCell ref="F12:F15"/>
    <mergeCell ref="A9:E9"/>
    <mergeCell ref="F9:G9"/>
    <mergeCell ref="L9:O9"/>
    <mergeCell ref="C10:E10"/>
    <mergeCell ref="F10:G10"/>
    <mergeCell ref="K10:O10"/>
    <mergeCell ref="A12:A15"/>
    <mergeCell ref="B12:B15"/>
    <mergeCell ref="C12:C15"/>
    <mergeCell ref="J8:K8"/>
    <mergeCell ref="L8:O8"/>
    <mergeCell ref="D1:G1"/>
    <mergeCell ref="A3:B3"/>
    <mergeCell ref="D3:R3"/>
    <mergeCell ref="D4:R4"/>
    <mergeCell ref="A6:R6"/>
  </mergeCells>
  <printOptions/>
  <pageMargins left="0" right="0" top="0.984251968503937" bottom="0.7874015748031497" header="0.5118110236220472" footer="0.5118110236220472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8"/>
  <sheetViews>
    <sheetView showZeros="0" tabSelected="1" zoomScalePageLayoutView="0" workbookViewId="0" topLeftCell="A1">
      <selection activeCell="T18" sqref="T18"/>
    </sheetView>
  </sheetViews>
  <sheetFormatPr defaultColWidth="9.140625" defaultRowHeight="12.75"/>
  <cols>
    <col min="1" max="1" width="3.7109375" style="1" customWidth="1"/>
    <col min="2" max="2" width="7.421875" style="1" customWidth="1"/>
    <col min="3" max="3" width="29.00390625" style="1" customWidth="1"/>
    <col min="4" max="4" width="4.7109375" style="1" customWidth="1"/>
    <col min="5" max="5" width="5.28125" style="1" customWidth="1"/>
    <col min="6" max="6" width="7.00390625" style="1" customWidth="1"/>
    <col min="7" max="7" width="5.7109375" style="1" customWidth="1"/>
    <col min="8" max="8" width="6.7109375" style="1" customWidth="1"/>
    <col min="9" max="9" width="5.7109375" style="1" customWidth="1"/>
    <col min="10" max="10" width="6.7109375" style="1" customWidth="1"/>
    <col min="11" max="11" width="13.00390625" style="1" customWidth="1"/>
    <col min="12" max="12" width="4.7109375" style="1" customWidth="1"/>
    <col min="13" max="13" width="7.00390625" style="1" customWidth="1"/>
    <col min="14" max="15" width="7.28125" style="1" customWidth="1"/>
    <col min="16" max="16" width="8.8515625" style="1" customWidth="1"/>
    <col min="17" max="17" width="7.00390625" style="1" customWidth="1"/>
    <col min="18" max="18" width="9.28125" style="1" customWidth="1"/>
    <col min="19" max="16384" width="9.140625" style="1" customWidth="1"/>
  </cols>
  <sheetData>
    <row r="1" spans="3:7" ht="12.75">
      <c r="C1" s="1" t="s">
        <v>90</v>
      </c>
      <c r="D1" s="96"/>
      <c r="E1" s="96"/>
      <c r="F1" s="96"/>
      <c r="G1" s="96"/>
    </row>
    <row r="3" spans="1:18" ht="15" customHeight="1">
      <c r="A3" s="120"/>
      <c r="B3" s="120"/>
      <c r="C3" s="1" t="s">
        <v>120</v>
      </c>
      <c r="D3" s="97" t="s">
        <v>239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4:18" ht="15" customHeight="1">
      <c r="D4" s="118" t="s">
        <v>240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3:17" ht="1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8" ht="14.25">
      <c r="A6" s="127" t="s">
        <v>224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ht="1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1:16" ht="13.5">
      <c r="A8" s="2"/>
      <c r="J8" s="120" t="s">
        <v>124</v>
      </c>
      <c r="K8" s="120"/>
      <c r="L8" s="121" t="s">
        <v>125</v>
      </c>
      <c r="M8" s="121"/>
      <c r="N8" s="121"/>
      <c r="O8" s="121"/>
      <c r="P8" s="3">
        <v>1716.6</v>
      </c>
    </row>
    <row r="9" spans="1:16" ht="13.5">
      <c r="A9" s="107" t="s">
        <v>223</v>
      </c>
      <c r="B9" s="107"/>
      <c r="C9" s="107"/>
      <c r="D9" s="107"/>
      <c r="E9" s="107"/>
      <c r="F9" s="108">
        <v>2631.366650039021</v>
      </c>
      <c r="G9" s="109"/>
      <c r="H9" s="5" t="s">
        <v>123</v>
      </c>
      <c r="L9" s="121" t="s">
        <v>199</v>
      </c>
      <c r="M9" s="121"/>
      <c r="N9" s="121"/>
      <c r="O9" s="121"/>
      <c r="P9" s="3">
        <v>2663.04</v>
      </c>
    </row>
    <row r="10" spans="1:16" ht="13.5">
      <c r="A10" s="2"/>
      <c r="C10" s="128"/>
      <c r="D10" s="128"/>
      <c r="E10" s="128"/>
      <c r="F10" s="129"/>
      <c r="G10" s="129"/>
      <c r="H10" s="5"/>
      <c r="K10" s="132" t="s">
        <v>127</v>
      </c>
      <c r="L10" s="132"/>
      <c r="M10" s="132"/>
      <c r="N10" s="132"/>
      <c r="O10" s="132"/>
      <c r="P10" s="7">
        <v>1.0657</v>
      </c>
    </row>
    <row r="11" spans="1:16" ht="13.5">
      <c r="A11" s="2"/>
      <c r="K11" s="19"/>
      <c r="L11" s="19"/>
      <c r="M11" s="19"/>
      <c r="N11" s="19"/>
      <c r="O11" s="19"/>
      <c r="P11" s="7"/>
    </row>
    <row r="12" spans="1:18" ht="22.5" customHeight="1">
      <c r="A12" s="122" t="s">
        <v>0</v>
      </c>
      <c r="B12" s="110" t="s">
        <v>174</v>
      </c>
      <c r="C12" s="122" t="s">
        <v>173</v>
      </c>
      <c r="D12" s="110" t="s">
        <v>172</v>
      </c>
      <c r="E12" s="110" t="s">
        <v>171</v>
      </c>
      <c r="F12" s="110" t="s">
        <v>226</v>
      </c>
      <c r="G12" s="122" t="s">
        <v>150</v>
      </c>
      <c r="H12" s="122"/>
      <c r="I12" s="122"/>
      <c r="J12" s="122"/>
      <c r="K12" s="122"/>
      <c r="L12" s="122"/>
      <c r="M12" s="122"/>
      <c r="N12" s="122"/>
      <c r="O12" s="122"/>
      <c r="P12" s="122" t="s">
        <v>194</v>
      </c>
      <c r="Q12" s="122" t="s">
        <v>222</v>
      </c>
      <c r="R12" s="21" t="s">
        <v>221</v>
      </c>
    </row>
    <row r="13" spans="1:18" ht="13.5" customHeight="1">
      <c r="A13" s="122"/>
      <c r="B13" s="110"/>
      <c r="C13" s="122"/>
      <c r="D13" s="110"/>
      <c r="E13" s="110"/>
      <c r="F13" s="110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21" t="s">
        <v>2</v>
      </c>
    </row>
    <row r="14" spans="1:18" ht="20.25" customHeight="1">
      <c r="A14" s="122"/>
      <c r="B14" s="110"/>
      <c r="C14" s="122"/>
      <c r="D14" s="110"/>
      <c r="E14" s="110"/>
      <c r="F14" s="110"/>
      <c r="G14" s="122" t="s">
        <v>125</v>
      </c>
      <c r="H14" s="122"/>
      <c r="I14" s="122" t="s">
        <v>227</v>
      </c>
      <c r="J14" s="122"/>
      <c r="K14" s="122" t="s">
        <v>198</v>
      </c>
      <c r="L14" s="122"/>
      <c r="M14" s="122"/>
      <c r="N14" s="122"/>
      <c r="O14" s="122"/>
      <c r="P14" s="122"/>
      <c r="Q14" s="122"/>
      <c r="R14" s="22">
        <v>1.0657</v>
      </c>
    </row>
    <row r="15" spans="1:18" ht="45">
      <c r="A15" s="122"/>
      <c r="B15" s="110"/>
      <c r="C15" s="122"/>
      <c r="D15" s="110"/>
      <c r="E15" s="110"/>
      <c r="F15" s="110"/>
      <c r="G15" s="90" t="s">
        <v>147</v>
      </c>
      <c r="H15" s="89" t="s">
        <v>146</v>
      </c>
      <c r="I15" s="90" t="s">
        <v>147</v>
      </c>
      <c r="J15" s="89" t="s">
        <v>146</v>
      </c>
      <c r="K15" s="89" t="s">
        <v>148</v>
      </c>
      <c r="L15" s="90" t="s">
        <v>172</v>
      </c>
      <c r="M15" s="89" t="s">
        <v>153</v>
      </c>
      <c r="N15" s="89" t="s">
        <v>154</v>
      </c>
      <c r="O15" s="90" t="s">
        <v>194</v>
      </c>
      <c r="P15" s="6" t="s">
        <v>225</v>
      </c>
      <c r="Q15" s="6" t="s">
        <v>123</v>
      </c>
      <c r="R15" s="6" t="s">
        <v>123</v>
      </c>
    </row>
    <row r="16" spans="1:18" ht="12.7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  <c r="O16" s="18">
        <v>15</v>
      </c>
      <c r="P16" s="18">
        <v>16</v>
      </c>
      <c r="Q16" s="18">
        <v>17</v>
      </c>
      <c r="R16" s="18">
        <v>18</v>
      </c>
    </row>
    <row r="17" spans="1:18" ht="12.75" customHeight="1">
      <c r="A17" s="112">
        <v>1</v>
      </c>
      <c r="B17" s="144" t="s">
        <v>38</v>
      </c>
      <c r="C17" s="125" t="s">
        <v>232</v>
      </c>
      <c r="D17" s="141" t="s">
        <v>37</v>
      </c>
      <c r="E17" s="112">
        <v>5.2</v>
      </c>
      <c r="F17" s="116">
        <v>71.3445972792</v>
      </c>
      <c r="G17" s="117">
        <v>1.56</v>
      </c>
      <c r="H17" s="111">
        <v>2.6778959999999996</v>
      </c>
      <c r="I17" s="117">
        <v>5.84</v>
      </c>
      <c r="J17" s="111">
        <v>15.5521536</v>
      </c>
      <c r="K17" s="4" t="s">
        <v>220</v>
      </c>
      <c r="L17" s="4" t="s">
        <v>201</v>
      </c>
      <c r="M17" s="4">
        <v>42</v>
      </c>
      <c r="N17" s="35">
        <v>1.108</v>
      </c>
      <c r="O17" s="6">
        <v>46.536</v>
      </c>
      <c r="P17" s="111">
        <v>370.99190585184004</v>
      </c>
      <c r="Q17" s="111">
        <v>46.536</v>
      </c>
      <c r="R17" s="111">
        <v>53.11454767920001</v>
      </c>
    </row>
    <row r="18" spans="1:18" ht="12.75">
      <c r="A18" s="112"/>
      <c r="B18" s="145"/>
      <c r="C18" s="125"/>
      <c r="D18" s="141"/>
      <c r="E18" s="112"/>
      <c r="F18" s="116"/>
      <c r="G18" s="117"/>
      <c r="H18" s="111"/>
      <c r="I18" s="117"/>
      <c r="J18" s="111"/>
      <c r="K18" s="4"/>
      <c r="L18" s="4"/>
      <c r="M18" s="4"/>
      <c r="N18" s="35"/>
      <c r="O18" s="6">
        <v>0</v>
      </c>
      <c r="P18" s="111"/>
      <c r="Q18" s="111"/>
      <c r="R18" s="111"/>
    </row>
    <row r="19" spans="1:18" ht="12.75">
      <c r="A19" s="112"/>
      <c r="B19" s="145"/>
      <c r="C19" s="125"/>
      <c r="D19" s="141"/>
      <c r="E19" s="112"/>
      <c r="F19" s="116"/>
      <c r="G19" s="117"/>
      <c r="H19" s="111"/>
      <c r="I19" s="117"/>
      <c r="J19" s="111"/>
      <c r="K19" s="4"/>
      <c r="L19" s="4"/>
      <c r="M19" s="28"/>
      <c r="N19" s="35"/>
      <c r="O19" s="6">
        <v>0</v>
      </c>
      <c r="P19" s="111"/>
      <c r="Q19" s="111"/>
      <c r="R19" s="111"/>
    </row>
    <row r="20" spans="1:18" ht="12.75" customHeight="1">
      <c r="A20" s="112"/>
      <c r="B20" s="146"/>
      <c r="C20" s="157"/>
      <c r="D20" s="141"/>
      <c r="E20" s="112"/>
      <c r="F20" s="116"/>
      <c r="G20" s="117"/>
      <c r="H20" s="111"/>
      <c r="I20" s="117"/>
      <c r="J20" s="111"/>
      <c r="K20" s="4"/>
      <c r="L20" s="4"/>
      <c r="M20" s="4"/>
      <c r="N20" s="35"/>
      <c r="O20" s="6">
        <v>0</v>
      </c>
      <c r="P20" s="111"/>
      <c r="Q20" s="111"/>
      <c r="R20" s="111"/>
    </row>
    <row r="21" spans="1:18" ht="12.75">
      <c r="A21" s="112">
        <v>2</v>
      </c>
      <c r="B21" s="144" t="s">
        <v>45</v>
      </c>
      <c r="C21" s="125" t="s">
        <v>233</v>
      </c>
      <c r="D21" s="141" t="s">
        <v>37</v>
      </c>
      <c r="E21" s="112">
        <v>9.5</v>
      </c>
      <c r="F21" s="116">
        <v>31.5086865198</v>
      </c>
      <c r="G21" s="117">
        <v>1.56</v>
      </c>
      <c r="H21" s="111">
        <v>2.6778959999999996</v>
      </c>
      <c r="I21" s="117">
        <v>5.84</v>
      </c>
      <c r="J21" s="111">
        <v>15.5521536</v>
      </c>
      <c r="K21" s="4" t="s">
        <v>220</v>
      </c>
      <c r="L21" s="4" t="s">
        <v>201</v>
      </c>
      <c r="M21" s="4">
        <v>10.5</v>
      </c>
      <c r="N21" s="35">
        <v>1.108</v>
      </c>
      <c r="O21" s="6">
        <v>11.634</v>
      </c>
      <c r="P21" s="111">
        <v>299.3325219381</v>
      </c>
      <c r="Q21" s="111">
        <v>11.634</v>
      </c>
      <c r="R21" s="111">
        <v>13.278636919800002</v>
      </c>
    </row>
    <row r="22" spans="1:18" ht="12.75">
      <c r="A22" s="112"/>
      <c r="B22" s="145"/>
      <c r="C22" s="125"/>
      <c r="D22" s="141"/>
      <c r="E22" s="112"/>
      <c r="F22" s="116"/>
      <c r="G22" s="117"/>
      <c r="H22" s="111"/>
      <c r="I22" s="117"/>
      <c r="J22" s="111"/>
      <c r="K22" s="4"/>
      <c r="L22" s="4"/>
      <c r="M22" s="4"/>
      <c r="N22" s="35"/>
      <c r="O22" s="6">
        <v>0</v>
      </c>
      <c r="P22" s="111"/>
      <c r="Q22" s="111"/>
      <c r="R22" s="111"/>
    </row>
    <row r="23" spans="1:18" ht="12.75">
      <c r="A23" s="112"/>
      <c r="B23" s="145"/>
      <c r="C23" s="125"/>
      <c r="D23" s="141"/>
      <c r="E23" s="112"/>
      <c r="F23" s="116"/>
      <c r="G23" s="117"/>
      <c r="H23" s="111"/>
      <c r="I23" s="117"/>
      <c r="J23" s="111"/>
      <c r="K23" s="4"/>
      <c r="L23" s="4"/>
      <c r="M23" s="28"/>
      <c r="N23" s="35"/>
      <c r="O23" s="6">
        <v>0</v>
      </c>
      <c r="P23" s="111"/>
      <c r="Q23" s="111"/>
      <c r="R23" s="111"/>
    </row>
    <row r="24" spans="1:18" ht="12.75" customHeight="1">
      <c r="A24" s="112"/>
      <c r="B24" s="146"/>
      <c r="C24" s="125"/>
      <c r="D24" s="141"/>
      <c r="E24" s="112"/>
      <c r="F24" s="116"/>
      <c r="G24" s="117"/>
      <c r="H24" s="111"/>
      <c r="I24" s="117"/>
      <c r="J24" s="111"/>
      <c r="K24" s="4"/>
      <c r="L24" s="4"/>
      <c r="M24" s="4"/>
      <c r="N24" s="35"/>
      <c r="O24" s="6">
        <v>0</v>
      </c>
      <c r="P24" s="111"/>
      <c r="Q24" s="111"/>
      <c r="R24" s="111"/>
    </row>
    <row r="25" spans="1:18" ht="12.75">
      <c r="A25" s="112">
        <v>3</v>
      </c>
      <c r="B25" s="144" t="s">
        <v>45</v>
      </c>
      <c r="C25" s="125" t="s">
        <v>234</v>
      </c>
      <c r="D25" s="141" t="s">
        <v>37</v>
      </c>
      <c r="E25" s="112">
        <v>0.5</v>
      </c>
      <c r="F25" s="116">
        <v>58.06596035940001</v>
      </c>
      <c r="G25" s="117">
        <v>1.56</v>
      </c>
      <c r="H25" s="111">
        <v>2.6778959999999996</v>
      </c>
      <c r="I25" s="117">
        <v>5.84</v>
      </c>
      <c r="J25" s="111">
        <v>15.5521536</v>
      </c>
      <c r="K25" s="4" t="s">
        <v>220</v>
      </c>
      <c r="L25" s="4" t="s">
        <v>201</v>
      </c>
      <c r="M25" s="4">
        <v>31.5</v>
      </c>
      <c r="N25" s="35">
        <v>1.108</v>
      </c>
      <c r="O25" s="6">
        <v>34.902</v>
      </c>
      <c r="P25" s="111">
        <v>29.032980179700004</v>
      </c>
      <c r="Q25" s="111">
        <v>34.902</v>
      </c>
      <c r="R25" s="111">
        <v>39.83591075940001</v>
      </c>
    </row>
    <row r="26" spans="1:18" ht="12.75">
      <c r="A26" s="112"/>
      <c r="B26" s="145"/>
      <c r="C26" s="125"/>
      <c r="D26" s="141"/>
      <c r="E26" s="112"/>
      <c r="F26" s="116"/>
      <c r="G26" s="117"/>
      <c r="H26" s="111"/>
      <c r="I26" s="117"/>
      <c r="J26" s="111"/>
      <c r="K26" s="4"/>
      <c r="L26" s="4"/>
      <c r="M26" s="4"/>
      <c r="N26" s="35"/>
      <c r="O26" s="6">
        <v>0</v>
      </c>
      <c r="P26" s="111"/>
      <c r="Q26" s="111"/>
      <c r="R26" s="111"/>
    </row>
    <row r="27" spans="1:18" ht="12.75">
      <c r="A27" s="112"/>
      <c r="B27" s="145"/>
      <c r="C27" s="125"/>
      <c r="D27" s="141"/>
      <c r="E27" s="112"/>
      <c r="F27" s="116"/>
      <c r="G27" s="117"/>
      <c r="H27" s="111"/>
      <c r="I27" s="117"/>
      <c r="J27" s="111"/>
      <c r="K27" s="4"/>
      <c r="L27" s="4"/>
      <c r="M27" s="28"/>
      <c r="N27" s="35"/>
      <c r="O27" s="6">
        <v>0</v>
      </c>
      <c r="P27" s="111"/>
      <c r="Q27" s="111"/>
      <c r="R27" s="111"/>
    </row>
    <row r="28" spans="1:18" ht="12.75" customHeight="1">
      <c r="A28" s="112"/>
      <c r="B28" s="146"/>
      <c r="C28" s="125"/>
      <c r="D28" s="141"/>
      <c r="E28" s="112"/>
      <c r="F28" s="116"/>
      <c r="G28" s="117"/>
      <c r="H28" s="111"/>
      <c r="I28" s="117"/>
      <c r="J28" s="111"/>
      <c r="K28" s="4"/>
      <c r="L28" s="4"/>
      <c r="M28" s="4"/>
      <c r="N28" s="35"/>
      <c r="O28" s="6">
        <v>0</v>
      </c>
      <c r="P28" s="111"/>
      <c r="Q28" s="111"/>
      <c r="R28" s="111"/>
    </row>
    <row r="29" spans="1:18" ht="12.75">
      <c r="A29" s="112">
        <v>4</v>
      </c>
      <c r="B29" s="144" t="s">
        <v>46</v>
      </c>
      <c r="C29" s="125" t="s">
        <v>235</v>
      </c>
      <c r="D29" s="141" t="s">
        <v>37</v>
      </c>
      <c r="E29" s="112">
        <v>6.8</v>
      </c>
      <c r="F29" s="116">
        <v>177.57369263760003</v>
      </c>
      <c r="G29" s="117">
        <v>1.56</v>
      </c>
      <c r="H29" s="111">
        <v>2.6778959999999996</v>
      </c>
      <c r="I29" s="117">
        <v>5.84</v>
      </c>
      <c r="J29" s="111">
        <v>15.5521536</v>
      </c>
      <c r="K29" s="4" t="s">
        <v>220</v>
      </c>
      <c r="L29" s="4" t="s">
        <v>201</v>
      </c>
      <c r="M29" s="4">
        <v>126</v>
      </c>
      <c r="N29" s="35">
        <v>1.108</v>
      </c>
      <c r="O29" s="6">
        <v>139.608</v>
      </c>
      <c r="P29" s="111">
        <v>1207.5011099356802</v>
      </c>
      <c r="Q29" s="111">
        <v>139.608</v>
      </c>
      <c r="R29" s="111">
        <v>159.34364303760003</v>
      </c>
    </row>
    <row r="30" spans="1:18" ht="12.75">
      <c r="A30" s="112"/>
      <c r="B30" s="145"/>
      <c r="C30" s="125"/>
      <c r="D30" s="141"/>
      <c r="E30" s="112"/>
      <c r="F30" s="116"/>
      <c r="G30" s="117"/>
      <c r="H30" s="111"/>
      <c r="I30" s="117"/>
      <c r="J30" s="111"/>
      <c r="K30" s="4"/>
      <c r="L30" s="4"/>
      <c r="M30" s="4"/>
      <c r="N30" s="35"/>
      <c r="O30" s="6">
        <v>0</v>
      </c>
      <c r="P30" s="111"/>
      <c r="Q30" s="111"/>
      <c r="R30" s="111"/>
    </row>
    <row r="31" spans="1:18" ht="12.75">
      <c r="A31" s="112"/>
      <c r="B31" s="145"/>
      <c r="C31" s="125"/>
      <c r="D31" s="141"/>
      <c r="E31" s="112"/>
      <c r="F31" s="116"/>
      <c r="G31" s="117"/>
      <c r="H31" s="111"/>
      <c r="I31" s="117"/>
      <c r="J31" s="111"/>
      <c r="K31" s="4"/>
      <c r="L31" s="4"/>
      <c r="M31" s="28"/>
      <c r="N31" s="35"/>
      <c r="O31" s="6">
        <v>0</v>
      </c>
      <c r="P31" s="111"/>
      <c r="Q31" s="111"/>
      <c r="R31" s="111"/>
    </row>
    <row r="32" spans="1:18" ht="12.75" customHeight="1">
      <c r="A32" s="112"/>
      <c r="B32" s="146"/>
      <c r="C32" s="125"/>
      <c r="D32" s="141"/>
      <c r="E32" s="112"/>
      <c r="F32" s="116"/>
      <c r="G32" s="117"/>
      <c r="H32" s="111"/>
      <c r="I32" s="117"/>
      <c r="J32" s="111"/>
      <c r="K32" s="4"/>
      <c r="L32" s="4"/>
      <c r="M32" s="4"/>
      <c r="N32" s="35"/>
      <c r="O32" s="6">
        <v>0</v>
      </c>
      <c r="P32" s="111"/>
      <c r="Q32" s="111"/>
      <c r="R32" s="111"/>
    </row>
    <row r="33" spans="1:18" ht="12.75" customHeight="1">
      <c r="A33" s="112">
        <v>5</v>
      </c>
      <c r="B33" s="114" t="s">
        <v>51</v>
      </c>
      <c r="C33" s="167" t="s">
        <v>236</v>
      </c>
      <c r="D33" s="113" t="s">
        <v>11</v>
      </c>
      <c r="E33" s="134">
        <v>6</v>
      </c>
      <c r="F33" s="116">
        <v>30.910544988822004</v>
      </c>
      <c r="G33" s="117">
        <v>1.77</v>
      </c>
      <c r="H33" s="111">
        <v>3.038382</v>
      </c>
      <c r="I33" s="166">
        <v>1.8</v>
      </c>
      <c r="J33" s="111">
        <v>4.7934719999999995</v>
      </c>
      <c r="K33" s="4" t="s">
        <v>238</v>
      </c>
      <c r="L33" s="4" t="s">
        <v>78</v>
      </c>
      <c r="M33" s="4">
        <v>1</v>
      </c>
      <c r="N33" s="35">
        <v>14.1</v>
      </c>
      <c r="O33" s="6">
        <v>14.1</v>
      </c>
      <c r="P33" s="111">
        <v>185.463269932932</v>
      </c>
      <c r="Q33" s="111">
        <v>20.220260000000003</v>
      </c>
      <c r="R33" s="111">
        <v>23.078690988822004</v>
      </c>
    </row>
    <row r="34" spans="1:18" ht="12.75">
      <c r="A34" s="112"/>
      <c r="B34" s="114"/>
      <c r="C34" s="168"/>
      <c r="D34" s="141"/>
      <c r="E34" s="170"/>
      <c r="F34" s="116"/>
      <c r="G34" s="117"/>
      <c r="H34" s="111"/>
      <c r="I34" s="166"/>
      <c r="J34" s="111"/>
      <c r="K34" s="4" t="s">
        <v>237</v>
      </c>
      <c r="L34" s="4" t="s">
        <v>244</v>
      </c>
      <c r="M34" s="4">
        <v>2.5</v>
      </c>
      <c r="N34" s="35">
        <v>2.025</v>
      </c>
      <c r="O34" s="6">
        <v>5.0625</v>
      </c>
      <c r="P34" s="111"/>
      <c r="Q34" s="111"/>
      <c r="R34" s="111"/>
    </row>
    <row r="35" spans="1:18" ht="12.75">
      <c r="A35" s="112"/>
      <c r="B35" s="114"/>
      <c r="C35" s="168"/>
      <c r="D35" s="141"/>
      <c r="E35" s="170"/>
      <c r="F35" s="116"/>
      <c r="G35" s="117"/>
      <c r="H35" s="111"/>
      <c r="I35" s="166"/>
      <c r="J35" s="111"/>
      <c r="K35" s="4" t="s">
        <v>188</v>
      </c>
      <c r="L35" s="4" t="s">
        <v>183</v>
      </c>
      <c r="M35" s="36">
        <v>0.04</v>
      </c>
      <c r="N35" s="35">
        <v>26.444</v>
      </c>
      <c r="O35" s="6">
        <v>1.05776</v>
      </c>
      <c r="P35" s="111"/>
      <c r="Q35" s="111"/>
      <c r="R35" s="111"/>
    </row>
    <row r="36" spans="1:18" ht="12.75" customHeight="1">
      <c r="A36" s="112"/>
      <c r="B36" s="114"/>
      <c r="C36" s="169"/>
      <c r="D36" s="141"/>
      <c r="E36" s="171"/>
      <c r="F36" s="116"/>
      <c r="G36" s="117"/>
      <c r="H36" s="111"/>
      <c r="I36" s="166"/>
      <c r="J36" s="111"/>
      <c r="K36" s="4"/>
      <c r="L36" s="4"/>
      <c r="M36" s="4"/>
      <c r="N36" s="35"/>
      <c r="O36" s="6">
        <v>0</v>
      </c>
      <c r="P36" s="111"/>
      <c r="Q36" s="111"/>
      <c r="R36" s="111"/>
    </row>
    <row r="37" ht="3.75" customHeight="1"/>
    <row r="38" spans="3:18" ht="12.75">
      <c r="C38" s="1" t="s">
        <v>97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11">
        <v>2092.321787838252</v>
      </c>
      <c r="Q38" s="9"/>
      <c r="R38" s="10"/>
    </row>
    <row r="39" spans="6:18" ht="2.25" customHeight="1">
      <c r="F39" s="9"/>
      <c r="G39" s="9"/>
      <c r="H39" s="9"/>
      <c r="I39" s="9"/>
      <c r="J39" s="9"/>
      <c r="K39" s="9"/>
      <c r="L39" s="9"/>
      <c r="M39" s="9"/>
      <c r="N39" s="9"/>
      <c r="O39" s="9"/>
      <c r="P39" s="11"/>
      <c r="Q39" s="9"/>
      <c r="R39" s="10"/>
    </row>
    <row r="40" spans="3:18" ht="12.75">
      <c r="C40" s="1" t="s">
        <v>162</v>
      </c>
      <c r="P40" s="11">
        <v>278.2787977824875</v>
      </c>
      <c r="Q40" s="8"/>
      <c r="R40" s="8"/>
    </row>
    <row r="41" spans="16:18" ht="2.25" customHeight="1">
      <c r="P41" s="11"/>
      <c r="Q41" s="8"/>
      <c r="R41" s="8"/>
    </row>
    <row r="42" spans="3:18" ht="12.75">
      <c r="C42" s="1" t="s">
        <v>97</v>
      </c>
      <c r="P42" s="11">
        <v>2370.6005856207394</v>
      </c>
      <c r="Q42" s="8"/>
      <c r="R42" s="8"/>
    </row>
    <row r="43" spans="16:18" ht="2.25" customHeight="1">
      <c r="P43" s="11"/>
      <c r="Q43" s="8"/>
      <c r="R43" s="8"/>
    </row>
    <row r="44" spans="3:16" ht="12.75">
      <c r="C44" s="1" t="s">
        <v>163</v>
      </c>
      <c r="P44" s="11">
        <v>260.76606441828136</v>
      </c>
    </row>
    <row r="45" ht="2.25" customHeight="1">
      <c r="P45" s="11"/>
    </row>
    <row r="46" spans="3:16" ht="12.75">
      <c r="C46" s="1" t="s">
        <v>97</v>
      </c>
      <c r="P46" s="11">
        <v>2631.366650039021</v>
      </c>
    </row>
    <row r="47" ht="9" customHeight="1">
      <c r="P47" s="11"/>
    </row>
    <row r="48" spans="1:18" s="13" customFormat="1" ht="12.75">
      <c r="A48" s="104" t="s">
        <v>164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</row>
  </sheetData>
  <sheetProtection/>
  <mergeCells count="92">
    <mergeCell ref="K10:O10"/>
    <mergeCell ref="D1:G1"/>
    <mergeCell ref="A3:B3"/>
    <mergeCell ref="D3:R3"/>
    <mergeCell ref="D4:R4"/>
    <mergeCell ref="A6:R6"/>
    <mergeCell ref="F9:G9"/>
    <mergeCell ref="L9:O9"/>
    <mergeCell ref="B12:B15"/>
    <mergeCell ref="C12:C15"/>
    <mergeCell ref="D12:D15"/>
    <mergeCell ref="E12:E15"/>
    <mergeCell ref="F12:F15"/>
    <mergeCell ref="A9:E9"/>
    <mergeCell ref="C10:E10"/>
    <mergeCell ref="F10:G10"/>
    <mergeCell ref="J8:K8"/>
    <mergeCell ref="L8:O8"/>
    <mergeCell ref="A7:R7"/>
    <mergeCell ref="G12:O13"/>
    <mergeCell ref="P12:P14"/>
    <mergeCell ref="Q12:Q14"/>
    <mergeCell ref="G14:H14"/>
    <mergeCell ref="I14:J14"/>
    <mergeCell ref="K14:O14"/>
    <mergeCell ref="A12:A15"/>
    <mergeCell ref="A17:A20"/>
    <mergeCell ref="B17:B20"/>
    <mergeCell ref="C17:C20"/>
    <mergeCell ref="D17:D20"/>
    <mergeCell ref="E17:E20"/>
    <mergeCell ref="A21:A24"/>
    <mergeCell ref="B21:B24"/>
    <mergeCell ref="C21:C24"/>
    <mergeCell ref="D21:D24"/>
    <mergeCell ref="E21:E24"/>
    <mergeCell ref="G17:G20"/>
    <mergeCell ref="H17:H20"/>
    <mergeCell ref="I17:I20"/>
    <mergeCell ref="J17:J20"/>
    <mergeCell ref="P17:P20"/>
    <mergeCell ref="Q17:Q20"/>
    <mergeCell ref="F17:F20"/>
    <mergeCell ref="J21:J24"/>
    <mergeCell ref="P21:P24"/>
    <mergeCell ref="Q21:Q24"/>
    <mergeCell ref="R21:R24"/>
    <mergeCell ref="R17:R20"/>
    <mergeCell ref="F21:F24"/>
    <mergeCell ref="G21:G24"/>
    <mergeCell ref="H21:H24"/>
    <mergeCell ref="I21:I24"/>
    <mergeCell ref="G25:G28"/>
    <mergeCell ref="H25:H28"/>
    <mergeCell ref="I25:I28"/>
    <mergeCell ref="J25:J28"/>
    <mergeCell ref="P25:P28"/>
    <mergeCell ref="A25:A28"/>
    <mergeCell ref="B25:B28"/>
    <mergeCell ref="C25:C28"/>
    <mergeCell ref="D25:D28"/>
    <mergeCell ref="E25:E28"/>
    <mergeCell ref="R29:R32"/>
    <mergeCell ref="F25:F28"/>
    <mergeCell ref="R25:R28"/>
    <mergeCell ref="A29:A32"/>
    <mergeCell ref="B29:B32"/>
    <mergeCell ref="C29:C32"/>
    <mergeCell ref="D29:D32"/>
    <mergeCell ref="E29:E32"/>
    <mergeCell ref="F29:F32"/>
    <mergeCell ref="G29:G32"/>
    <mergeCell ref="C33:C36"/>
    <mergeCell ref="D33:D36"/>
    <mergeCell ref="E33:E36"/>
    <mergeCell ref="F33:F36"/>
    <mergeCell ref="Q25:Q28"/>
    <mergeCell ref="J29:J32"/>
    <mergeCell ref="P29:P32"/>
    <mergeCell ref="Q29:Q32"/>
    <mergeCell ref="H29:H32"/>
    <mergeCell ref="I29:I32"/>
    <mergeCell ref="A48:R48"/>
    <mergeCell ref="R33:R36"/>
    <mergeCell ref="G33:G36"/>
    <mergeCell ref="H33:H36"/>
    <mergeCell ref="I33:I36"/>
    <mergeCell ref="J33:J36"/>
    <mergeCell ref="P33:P36"/>
    <mergeCell ref="Q33:Q36"/>
    <mergeCell ref="A33:A36"/>
    <mergeCell ref="B33:B36"/>
  </mergeCells>
  <printOptions/>
  <pageMargins left="0" right="0" top="0.984251968503937" bottom="0.7874015748031497" header="0.5118110236220472" footer="0.5118110236220472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0"/>
  <sheetViews>
    <sheetView showZeros="0" zoomScale="134" zoomScaleNormal="134" zoomScalePageLayoutView="0" workbookViewId="0" topLeftCell="A34">
      <selection activeCell="A1" sqref="A1:F1"/>
    </sheetView>
  </sheetViews>
  <sheetFormatPr defaultColWidth="9.140625" defaultRowHeight="12.75"/>
  <cols>
    <col min="1" max="1" width="2.7109375" style="68" customWidth="1"/>
    <col min="2" max="2" width="58.00390625" style="68" customWidth="1"/>
    <col min="3" max="3" width="4.421875" style="68" customWidth="1"/>
    <col min="4" max="4" width="6.421875" style="68" customWidth="1"/>
    <col min="5" max="5" width="9.28125" style="68" customWidth="1"/>
    <col min="6" max="6" width="9.421875" style="68" customWidth="1"/>
    <col min="7" max="16384" width="9.140625" style="68" customWidth="1"/>
  </cols>
  <sheetData>
    <row r="1" spans="1:6" ht="37.5" customHeight="1">
      <c r="A1" s="172" t="s">
        <v>196</v>
      </c>
      <c r="B1" s="172"/>
      <c r="C1" s="172"/>
      <c r="D1" s="172"/>
      <c r="E1" s="172"/>
      <c r="F1" s="172"/>
    </row>
    <row r="2" spans="1:6" ht="18.75" customHeight="1">
      <c r="A2" s="173"/>
      <c r="B2" s="173"/>
      <c r="C2" s="173"/>
      <c r="D2" s="173"/>
      <c r="E2" s="173"/>
      <c r="F2" s="173"/>
    </row>
    <row r="3" spans="1:4" ht="15.75" customHeight="1">
      <c r="A3" s="69"/>
      <c r="B3" s="174" t="s">
        <v>57</v>
      </c>
      <c r="C3" s="174"/>
      <c r="D3" s="174"/>
    </row>
    <row r="4" spans="2:4" ht="9.75" customHeight="1">
      <c r="B4" s="70"/>
      <c r="C4" s="70"/>
      <c r="D4" s="70"/>
    </row>
    <row r="5" spans="1:6" ht="12.75">
      <c r="A5" s="175" t="s">
        <v>0</v>
      </c>
      <c r="B5" s="176" t="s">
        <v>1</v>
      </c>
      <c r="C5" s="177" t="s">
        <v>58</v>
      </c>
      <c r="D5" s="177" t="s">
        <v>59</v>
      </c>
      <c r="E5" s="178" t="s">
        <v>60</v>
      </c>
      <c r="F5" s="180" t="s">
        <v>6</v>
      </c>
    </row>
    <row r="6" spans="1:6" ht="12.75">
      <c r="A6" s="175"/>
      <c r="B6" s="176"/>
      <c r="C6" s="177"/>
      <c r="D6" s="177"/>
      <c r="E6" s="179"/>
      <c r="F6" s="181"/>
    </row>
    <row r="7" spans="1:6" ht="12.75">
      <c r="A7" s="71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</row>
    <row r="8" spans="1:6" ht="6.75" customHeight="1">
      <c r="A8" s="188" t="s">
        <v>63</v>
      </c>
      <c r="B8" s="189"/>
      <c r="C8" s="189"/>
      <c r="D8" s="190"/>
      <c r="E8" s="194"/>
      <c r="F8" s="194"/>
    </row>
    <row r="9" spans="1:6" ht="6.75" customHeight="1">
      <c r="A9" s="191"/>
      <c r="B9" s="192"/>
      <c r="C9" s="192"/>
      <c r="D9" s="193"/>
      <c r="E9" s="182"/>
      <c r="F9" s="182"/>
    </row>
    <row r="10" spans="1:6" ht="6.75" customHeight="1">
      <c r="A10" s="191"/>
      <c r="B10" s="192"/>
      <c r="C10" s="192"/>
      <c r="D10" s="193"/>
      <c r="E10" s="182"/>
      <c r="F10" s="182"/>
    </row>
    <row r="11" spans="1:6" ht="6.75" customHeight="1">
      <c r="A11" s="191"/>
      <c r="B11" s="192"/>
      <c r="C11" s="192"/>
      <c r="D11" s="193"/>
      <c r="E11" s="182"/>
      <c r="F11" s="182"/>
    </row>
    <row r="12" spans="1:6" ht="6.75" customHeight="1">
      <c r="A12" s="182">
        <v>1</v>
      </c>
      <c r="B12" s="183" t="s">
        <v>20</v>
      </c>
      <c r="C12" s="182" t="s">
        <v>4</v>
      </c>
      <c r="D12" s="195">
        <v>35</v>
      </c>
      <c r="E12" s="186">
        <v>9.336205969009955</v>
      </c>
      <c r="F12" s="187">
        <f>D12*E12</f>
        <v>326.7672089153484</v>
      </c>
    </row>
    <row r="13" spans="1:6" ht="6.75" customHeight="1">
      <c r="A13" s="182"/>
      <c r="B13" s="183"/>
      <c r="C13" s="182"/>
      <c r="D13" s="195"/>
      <c r="E13" s="186"/>
      <c r="F13" s="187"/>
    </row>
    <row r="14" spans="1:6" ht="6.75" customHeight="1">
      <c r="A14" s="182"/>
      <c r="B14" s="183"/>
      <c r="C14" s="182"/>
      <c r="D14" s="195"/>
      <c r="E14" s="186"/>
      <c r="F14" s="187"/>
    </row>
    <row r="15" spans="1:6" ht="6.75" customHeight="1">
      <c r="A15" s="182"/>
      <c r="B15" s="183"/>
      <c r="C15" s="182"/>
      <c r="D15" s="195"/>
      <c r="E15" s="186"/>
      <c r="F15" s="187"/>
    </row>
    <row r="16" spans="1:6" ht="6.75" customHeight="1">
      <c r="A16" s="182">
        <v>2</v>
      </c>
      <c r="B16" s="183" t="s">
        <v>16</v>
      </c>
      <c r="C16" s="182" t="s">
        <v>12</v>
      </c>
      <c r="D16" s="184">
        <v>3500</v>
      </c>
      <c r="E16" s="185">
        <v>4.902981516960754</v>
      </c>
      <c r="F16" s="187">
        <f>D16*E16</f>
        <v>17160.435309362638</v>
      </c>
    </row>
    <row r="17" spans="1:6" ht="6.75" customHeight="1">
      <c r="A17" s="182"/>
      <c r="B17" s="183"/>
      <c r="C17" s="182"/>
      <c r="D17" s="184"/>
      <c r="E17" s="186"/>
      <c r="F17" s="187"/>
    </row>
    <row r="18" spans="1:6" ht="6.75" customHeight="1">
      <c r="A18" s="182"/>
      <c r="B18" s="183"/>
      <c r="C18" s="182"/>
      <c r="D18" s="184"/>
      <c r="E18" s="186"/>
      <c r="F18" s="187"/>
    </row>
    <row r="19" spans="1:6" ht="6.75" customHeight="1">
      <c r="A19" s="182"/>
      <c r="B19" s="183"/>
      <c r="C19" s="182"/>
      <c r="D19" s="184"/>
      <c r="E19" s="186"/>
      <c r="F19" s="187"/>
    </row>
    <row r="20" spans="1:6" ht="6.75" customHeight="1">
      <c r="A20" s="182">
        <v>3</v>
      </c>
      <c r="B20" s="183" t="s">
        <v>17</v>
      </c>
      <c r="C20" s="182" t="s">
        <v>12</v>
      </c>
      <c r="D20" s="184">
        <v>1000</v>
      </c>
      <c r="E20" s="186">
        <v>4.61737700273382</v>
      </c>
      <c r="F20" s="187">
        <f>D20*E20</f>
        <v>4617.37700273382</v>
      </c>
    </row>
    <row r="21" spans="1:6" ht="6.75" customHeight="1">
      <c r="A21" s="182"/>
      <c r="B21" s="183"/>
      <c r="C21" s="182"/>
      <c r="D21" s="184"/>
      <c r="E21" s="186"/>
      <c r="F21" s="187"/>
    </row>
    <row r="22" spans="1:6" ht="6.75" customHeight="1">
      <c r="A22" s="182"/>
      <c r="B22" s="183"/>
      <c r="C22" s="182"/>
      <c r="D22" s="184"/>
      <c r="E22" s="186"/>
      <c r="F22" s="187"/>
    </row>
    <row r="23" spans="1:6" ht="6.75" customHeight="1">
      <c r="A23" s="182"/>
      <c r="B23" s="183"/>
      <c r="C23" s="182"/>
      <c r="D23" s="184"/>
      <c r="E23" s="186"/>
      <c r="F23" s="187"/>
    </row>
    <row r="24" spans="1:6" ht="6.75" customHeight="1">
      <c r="A24" s="182">
        <v>4</v>
      </c>
      <c r="B24" s="153" t="s">
        <v>18</v>
      </c>
      <c r="C24" s="182" t="s">
        <v>3</v>
      </c>
      <c r="D24" s="184">
        <v>90</v>
      </c>
      <c r="E24" s="186">
        <v>1.83484831177787</v>
      </c>
      <c r="F24" s="187">
        <f>D24*E24</f>
        <v>165.1363480600083</v>
      </c>
    </row>
    <row r="25" spans="1:6" ht="6.75" customHeight="1">
      <c r="A25" s="182"/>
      <c r="B25" s="153"/>
      <c r="C25" s="182"/>
      <c r="D25" s="184"/>
      <c r="E25" s="186"/>
      <c r="F25" s="187"/>
    </row>
    <row r="26" spans="1:6" ht="6.75" customHeight="1">
      <c r="A26" s="182"/>
      <c r="B26" s="153"/>
      <c r="C26" s="182"/>
      <c r="D26" s="184"/>
      <c r="E26" s="186"/>
      <c r="F26" s="187"/>
    </row>
    <row r="27" spans="1:6" ht="6.75" customHeight="1">
      <c r="A27" s="182"/>
      <c r="B27" s="196"/>
      <c r="C27" s="197"/>
      <c r="D27" s="198"/>
      <c r="E27" s="199"/>
      <c r="F27" s="200"/>
    </row>
    <row r="28" spans="1:6" ht="6.75" customHeight="1">
      <c r="A28" s="204" t="s">
        <v>64</v>
      </c>
      <c r="B28" s="204"/>
      <c r="C28" s="204"/>
      <c r="D28" s="204"/>
      <c r="E28" s="182">
        <v>0</v>
      </c>
      <c r="F28" s="182"/>
    </row>
    <row r="29" spans="1:6" ht="6.75" customHeight="1">
      <c r="A29" s="205"/>
      <c r="B29" s="205"/>
      <c r="C29" s="205"/>
      <c r="D29" s="205"/>
      <c r="E29" s="182"/>
      <c r="F29" s="182"/>
    </row>
    <row r="30" spans="1:6" ht="6.75" customHeight="1">
      <c r="A30" s="205"/>
      <c r="B30" s="205"/>
      <c r="C30" s="205"/>
      <c r="D30" s="205"/>
      <c r="E30" s="182"/>
      <c r="F30" s="182"/>
    </row>
    <row r="31" spans="1:6" ht="6.75" customHeight="1">
      <c r="A31" s="206"/>
      <c r="B31" s="206"/>
      <c r="C31" s="206"/>
      <c r="D31" s="206"/>
      <c r="E31" s="182"/>
      <c r="F31" s="182"/>
    </row>
    <row r="32" spans="1:6" ht="6.75" customHeight="1">
      <c r="A32" s="201">
        <v>1</v>
      </c>
      <c r="B32" s="183" t="s">
        <v>20</v>
      </c>
      <c r="C32" s="182" t="s">
        <v>4</v>
      </c>
      <c r="D32" s="195">
        <v>12</v>
      </c>
      <c r="E32" s="185">
        <v>9.455715753769141</v>
      </c>
      <c r="F32" s="209">
        <f>D32*E32</f>
        <v>113.46858904522969</v>
      </c>
    </row>
    <row r="33" spans="1:6" ht="6.75" customHeight="1">
      <c r="A33" s="182"/>
      <c r="B33" s="183"/>
      <c r="C33" s="182"/>
      <c r="D33" s="195"/>
      <c r="E33" s="186"/>
      <c r="F33" s="187"/>
    </row>
    <row r="34" spans="1:6" ht="6.75" customHeight="1">
      <c r="A34" s="182"/>
      <c r="B34" s="183"/>
      <c r="C34" s="182"/>
      <c r="D34" s="195"/>
      <c r="E34" s="186"/>
      <c r="F34" s="187"/>
    </row>
    <row r="35" spans="1:6" ht="6.75" customHeight="1">
      <c r="A35" s="182"/>
      <c r="B35" s="207"/>
      <c r="C35" s="197"/>
      <c r="D35" s="208"/>
      <c r="E35" s="186"/>
      <c r="F35" s="187"/>
    </row>
    <row r="36" spans="1:6" ht="6.75" customHeight="1">
      <c r="A36" s="201">
        <v>2</v>
      </c>
      <c r="B36" s="164" t="s">
        <v>44</v>
      </c>
      <c r="C36" s="202" t="s">
        <v>24</v>
      </c>
      <c r="D36" s="203">
        <v>1200</v>
      </c>
      <c r="E36" s="186">
        <v>4.1147912817968875</v>
      </c>
      <c r="F36" s="187">
        <f>D36*E36</f>
        <v>4937.749538156265</v>
      </c>
    </row>
    <row r="37" spans="1:6" ht="6.75" customHeight="1">
      <c r="A37" s="182"/>
      <c r="B37" s="164"/>
      <c r="C37" s="202"/>
      <c r="D37" s="203"/>
      <c r="E37" s="186"/>
      <c r="F37" s="187"/>
    </row>
    <row r="38" spans="1:6" ht="6.75" customHeight="1">
      <c r="A38" s="182"/>
      <c r="B38" s="164"/>
      <c r="C38" s="202"/>
      <c r="D38" s="203"/>
      <c r="E38" s="186"/>
      <c r="F38" s="187"/>
    </row>
    <row r="39" spans="1:6" ht="6.75" customHeight="1">
      <c r="A39" s="182"/>
      <c r="B39" s="164"/>
      <c r="C39" s="202"/>
      <c r="D39" s="203"/>
      <c r="E39" s="186"/>
      <c r="F39" s="187"/>
    </row>
    <row r="40" spans="1:6" ht="6.75" customHeight="1">
      <c r="A40" s="204" t="s">
        <v>65</v>
      </c>
      <c r="B40" s="204"/>
      <c r="C40" s="204"/>
      <c r="D40" s="204"/>
      <c r="E40" s="182">
        <v>0</v>
      </c>
      <c r="F40" s="182"/>
    </row>
    <row r="41" spans="1:6" ht="6.75" customHeight="1">
      <c r="A41" s="205"/>
      <c r="B41" s="205"/>
      <c r="C41" s="205"/>
      <c r="D41" s="205"/>
      <c r="E41" s="182"/>
      <c r="F41" s="182"/>
    </row>
    <row r="42" spans="1:6" ht="6.75" customHeight="1">
      <c r="A42" s="205"/>
      <c r="B42" s="205"/>
      <c r="C42" s="205"/>
      <c r="D42" s="205"/>
      <c r="E42" s="182"/>
      <c r="F42" s="182"/>
    </row>
    <row r="43" spans="1:6" ht="6.75" customHeight="1">
      <c r="A43" s="206"/>
      <c r="B43" s="206"/>
      <c r="C43" s="206"/>
      <c r="D43" s="206"/>
      <c r="E43" s="182"/>
      <c r="F43" s="182"/>
    </row>
    <row r="44" spans="1:6" ht="6.75" customHeight="1">
      <c r="A44" s="182">
        <v>1</v>
      </c>
      <c r="B44" s="153" t="s">
        <v>28</v>
      </c>
      <c r="C44" s="182" t="s">
        <v>4</v>
      </c>
      <c r="D44" s="154">
        <v>100</v>
      </c>
      <c r="E44" s="186">
        <v>0.09349965592426482</v>
      </c>
      <c r="F44" s="187">
        <f>D44*E44</f>
        <v>9.349965592426482</v>
      </c>
    </row>
    <row r="45" spans="1:6" ht="6.75" customHeight="1">
      <c r="A45" s="182"/>
      <c r="B45" s="153"/>
      <c r="C45" s="182"/>
      <c r="D45" s="155"/>
      <c r="E45" s="186"/>
      <c r="F45" s="187"/>
    </row>
    <row r="46" spans="1:6" ht="6.75" customHeight="1">
      <c r="A46" s="182"/>
      <c r="B46" s="153"/>
      <c r="C46" s="182"/>
      <c r="D46" s="155"/>
      <c r="E46" s="186"/>
      <c r="F46" s="187"/>
    </row>
    <row r="47" spans="1:6" ht="6.75" customHeight="1">
      <c r="A47" s="182"/>
      <c r="B47" s="153"/>
      <c r="C47" s="182"/>
      <c r="D47" s="156"/>
      <c r="E47" s="186"/>
      <c r="F47" s="187"/>
    </row>
    <row r="48" spans="1:6" ht="6.75" customHeight="1">
      <c r="A48" s="182">
        <v>2</v>
      </c>
      <c r="B48" s="164" t="s">
        <v>29</v>
      </c>
      <c r="C48" s="182" t="s">
        <v>4</v>
      </c>
      <c r="D48" s="154">
        <v>100</v>
      </c>
      <c r="E48" s="186">
        <v>0.39830194635339833</v>
      </c>
      <c r="F48" s="187">
        <f>D48*E48</f>
        <v>39.830194635339836</v>
      </c>
    </row>
    <row r="49" spans="1:6" ht="6.75" customHeight="1">
      <c r="A49" s="182"/>
      <c r="B49" s="164"/>
      <c r="C49" s="182"/>
      <c r="D49" s="155"/>
      <c r="E49" s="186"/>
      <c r="F49" s="187"/>
    </row>
    <row r="50" spans="1:6" ht="6.75" customHeight="1">
      <c r="A50" s="182"/>
      <c r="B50" s="164"/>
      <c r="C50" s="182"/>
      <c r="D50" s="155"/>
      <c r="E50" s="186"/>
      <c r="F50" s="187"/>
    </row>
    <row r="51" spans="1:6" ht="6.75" customHeight="1">
      <c r="A51" s="182"/>
      <c r="B51" s="164"/>
      <c r="C51" s="182"/>
      <c r="D51" s="156"/>
      <c r="E51" s="186"/>
      <c r="F51" s="187"/>
    </row>
    <row r="52" spans="1:6" ht="6.75" customHeight="1">
      <c r="A52" s="182">
        <v>3</v>
      </c>
      <c r="B52" s="153" t="s">
        <v>30</v>
      </c>
      <c r="C52" s="182" t="s">
        <v>3</v>
      </c>
      <c r="D52" s="184">
        <v>180</v>
      </c>
      <c r="E52" s="186">
        <v>1.5687861732259196</v>
      </c>
      <c r="F52" s="187">
        <f>D52*E52</f>
        <v>282.38151118066554</v>
      </c>
    </row>
    <row r="53" spans="1:6" ht="6.75" customHeight="1">
      <c r="A53" s="182"/>
      <c r="B53" s="153"/>
      <c r="C53" s="182"/>
      <c r="D53" s="184"/>
      <c r="E53" s="186"/>
      <c r="F53" s="187"/>
    </row>
    <row r="54" spans="1:6" ht="6.75" customHeight="1">
      <c r="A54" s="182"/>
      <c r="B54" s="153"/>
      <c r="C54" s="182"/>
      <c r="D54" s="184"/>
      <c r="E54" s="186"/>
      <c r="F54" s="187"/>
    </row>
    <row r="55" spans="1:6" ht="6.75" customHeight="1">
      <c r="A55" s="182"/>
      <c r="B55" s="196"/>
      <c r="C55" s="197"/>
      <c r="D55" s="198"/>
      <c r="E55" s="186"/>
      <c r="F55" s="187"/>
    </row>
    <row r="56" spans="1:6" ht="6.75" customHeight="1">
      <c r="A56" s="182">
        <v>4</v>
      </c>
      <c r="B56" s="212" t="s">
        <v>26</v>
      </c>
      <c r="C56" s="202" t="s">
        <v>4</v>
      </c>
      <c r="D56" s="195">
        <v>1.5</v>
      </c>
      <c r="E56" s="186">
        <v>45.69382392406087</v>
      </c>
      <c r="F56" s="187">
        <f>D56*E56</f>
        <v>68.54073588609131</v>
      </c>
    </row>
    <row r="57" spans="1:6" ht="6.75" customHeight="1">
      <c r="A57" s="182"/>
      <c r="B57" s="212"/>
      <c r="C57" s="202"/>
      <c r="D57" s="195"/>
      <c r="E57" s="186"/>
      <c r="F57" s="187"/>
    </row>
    <row r="58" spans="1:6" ht="6.75" customHeight="1">
      <c r="A58" s="182"/>
      <c r="B58" s="212"/>
      <c r="C58" s="202"/>
      <c r="D58" s="195"/>
      <c r="E58" s="186"/>
      <c r="F58" s="187"/>
    </row>
    <row r="59" spans="1:6" ht="6.75" customHeight="1">
      <c r="A59" s="182"/>
      <c r="B59" s="212"/>
      <c r="C59" s="202"/>
      <c r="D59" s="195"/>
      <c r="E59" s="186"/>
      <c r="F59" s="187"/>
    </row>
    <row r="60" spans="1:6" ht="6.75" customHeight="1">
      <c r="A60" s="182">
        <v>5</v>
      </c>
      <c r="B60" s="210" t="s">
        <v>22</v>
      </c>
      <c r="C60" s="154" t="s">
        <v>10</v>
      </c>
      <c r="D60" s="203">
        <v>50</v>
      </c>
      <c r="E60" s="186">
        <v>10.732320448773171</v>
      </c>
      <c r="F60" s="187">
        <f>D60*E60</f>
        <v>536.6160224386585</v>
      </c>
    </row>
    <row r="61" spans="1:6" ht="6.75" customHeight="1">
      <c r="A61" s="182"/>
      <c r="B61" s="211"/>
      <c r="C61" s="155"/>
      <c r="D61" s="203"/>
      <c r="E61" s="186"/>
      <c r="F61" s="187"/>
    </row>
    <row r="62" spans="1:6" ht="6.75" customHeight="1">
      <c r="A62" s="182"/>
      <c r="B62" s="211"/>
      <c r="C62" s="155"/>
      <c r="D62" s="203"/>
      <c r="E62" s="186"/>
      <c r="F62" s="187"/>
    </row>
    <row r="63" spans="1:6" ht="6.75" customHeight="1">
      <c r="A63" s="182"/>
      <c r="B63" s="211"/>
      <c r="C63" s="155"/>
      <c r="D63" s="203"/>
      <c r="E63" s="186"/>
      <c r="F63" s="187"/>
    </row>
    <row r="64" spans="1:6" ht="6.75" customHeight="1">
      <c r="A64" s="182">
        <v>6</v>
      </c>
      <c r="B64" s="153" t="s">
        <v>31</v>
      </c>
      <c r="C64" s="154" t="s">
        <v>10</v>
      </c>
      <c r="D64" s="154">
        <v>30</v>
      </c>
      <c r="E64" s="186">
        <v>4.226106566861825</v>
      </c>
      <c r="F64" s="187">
        <f>D64*E64</f>
        <v>126.78319700585475</v>
      </c>
    </row>
    <row r="65" spans="1:6" ht="6.75" customHeight="1">
      <c r="A65" s="182"/>
      <c r="B65" s="153"/>
      <c r="C65" s="155"/>
      <c r="D65" s="155"/>
      <c r="E65" s="186"/>
      <c r="F65" s="187"/>
    </row>
    <row r="66" spans="1:6" ht="6.75" customHeight="1">
      <c r="A66" s="182"/>
      <c r="B66" s="153"/>
      <c r="C66" s="155"/>
      <c r="D66" s="155"/>
      <c r="E66" s="186"/>
      <c r="F66" s="187"/>
    </row>
    <row r="67" spans="1:6" ht="6.75" customHeight="1">
      <c r="A67" s="182"/>
      <c r="B67" s="153"/>
      <c r="C67" s="155"/>
      <c r="D67" s="156"/>
      <c r="E67" s="186"/>
      <c r="F67" s="187"/>
    </row>
    <row r="68" spans="1:6" ht="6.75" customHeight="1">
      <c r="A68" s="182">
        <v>7</v>
      </c>
      <c r="B68" s="164" t="s">
        <v>33</v>
      </c>
      <c r="C68" s="202" t="s">
        <v>24</v>
      </c>
      <c r="D68" s="195">
        <v>180</v>
      </c>
      <c r="E68" s="186">
        <v>1.316699343068594</v>
      </c>
      <c r="F68" s="187">
        <f>D68*E68</f>
        <v>237.00588175234694</v>
      </c>
    </row>
    <row r="69" spans="1:6" ht="6.75" customHeight="1">
      <c r="A69" s="182"/>
      <c r="B69" s="164"/>
      <c r="C69" s="202"/>
      <c r="D69" s="195"/>
      <c r="E69" s="186"/>
      <c r="F69" s="187"/>
    </row>
    <row r="70" spans="1:6" ht="6.75" customHeight="1">
      <c r="A70" s="182"/>
      <c r="B70" s="164"/>
      <c r="C70" s="202"/>
      <c r="D70" s="195"/>
      <c r="E70" s="186"/>
      <c r="F70" s="187"/>
    </row>
    <row r="71" spans="1:6" ht="6.75" customHeight="1">
      <c r="A71" s="182"/>
      <c r="B71" s="164"/>
      <c r="C71" s="202"/>
      <c r="D71" s="195"/>
      <c r="E71" s="186"/>
      <c r="F71" s="187"/>
    </row>
    <row r="72" spans="1:6" ht="6.75" customHeight="1">
      <c r="A72" s="182">
        <v>8</v>
      </c>
      <c r="B72" s="213" t="s">
        <v>25</v>
      </c>
      <c r="C72" s="202" t="s">
        <v>24</v>
      </c>
      <c r="D72" s="195">
        <v>180</v>
      </c>
      <c r="E72" s="186">
        <v>2.7170786414040835</v>
      </c>
      <c r="F72" s="187">
        <f>D72*E72</f>
        <v>489.07415545273506</v>
      </c>
    </row>
    <row r="73" spans="1:6" ht="6.75" customHeight="1">
      <c r="A73" s="182"/>
      <c r="B73" s="214"/>
      <c r="C73" s="202"/>
      <c r="D73" s="195"/>
      <c r="E73" s="186"/>
      <c r="F73" s="187"/>
    </row>
    <row r="74" spans="1:6" ht="6.75" customHeight="1">
      <c r="A74" s="182"/>
      <c r="B74" s="214"/>
      <c r="C74" s="202"/>
      <c r="D74" s="195"/>
      <c r="E74" s="186"/>
      <c r="F74" s="187"/>
    </row>
    <row r="75" spans="1:6" ht="6.75" customHeight="1">
      <c r="A75" s="182"/>
      <c r="B75" s="215"/>
      <c r="C75" s="202"/>
      <c r="D75" s="195"/>
      <c r="E75" s="186"/>
      <c r="F75" s="187"/>
    </row>
    <row r="76" spans="1:6" ht="6.75" customHeight="1">
      <c r="A76" s="182">
        <v>9</v>
      </c>
      <c r="B76" s="153" t="s">
        <v>18</v>
      </c>
      <c r="C76" s="182" t="s">
        <v>3</v>
      </c>
      <c r="D76" s="184">
        <v>6.8</v>
      </c>
      <c r="E76" s="186">
        <v>1.9328333539612677</v>
      </c>
      <c r="F76" s="187">
        <f>D76*E76</f>
        <v>13.14326680693662</v>
      </c>
    </row>
    <row r="77" spans="1:6" ht="6.75" customHeight="1">
      <c r="A77" s="182"/>
      <c r="B77" s="153"/>
      <c r="C77" s="182"/>
      <c r="D77" s="184"/>
      <c r="E77" s="186"/>
      <c r="F77" s="187"/>
    </row>
    <row r="78" spans="1:6" ht="6.75" customHeight="1">
      <c r="A78" s="182"/>
      <c r="B78" s="153"/>
      <c r="C78" s="182"/>
      <c r="D78" s="184"/>
      <c r="E78" s="186"/>
      <c r="F78" s="187"/>
    </row>
    <row r="79" spans="1:6" ht="6.75" customHeight="1">
      <c r="A79" s="182"/>
      <c r="B79" s="153"/>
      <c r="C79" s="182"/>
      <c r="D79" s="184"/>
      <c r="E79" s="186"/>
      <c r="F79" s="187"/>
    </row>
    <row r="80" spans="1:6" ht="6.75" customHeight="1">
      <c r="A80" s="204" t="s">
        <v>66</v>
      </c>
      <c r="B80" s="204"/>
      <c r="C80" s="204"/>
      <c r="D80" s="204"/>
      <c r="E80" s="182">
        <v>0</v>
      </c>
      <c r="F80" s="182"/>
    </row>
    <row r="81" spans="1:6" ht="6.75" customHeight="1">
      <c r="A81" s="205"/>
      <c r="B81" s="205"/>
      <c r="C81" s="205"/>
      <c r="D81" s="205"/>
      <c r="E81" s="182"/>
      <c r="F81" s="182"/>
    </row>
    <row r="82" spans="1:6" ht="6.75" customHeight="1">
      <c r="A82" s="205"/>
      <c r="B82" s="205"/>
      <c r="C82" s="205"/>
      <c r="D82" s="205"/>
      <c r="E82" s="182"/>
      <c r="F82" s="182"/>
    </row>
    <row r="83" spans="1:6" ht="6.75" customHeight="1">
      <c r="A83" s="206"/>
      <c r="B83" s="206"/>
      <c r="C83" s="206"/>
      <c r="D83" s="206"/>
      <c r="E83" s="182"/>
      <c r="F83" s="182"/>
    </row>
    <row r="84" spans="1:6" ht="6.75" customHeight="1">
      <c r="A84" s="182">
        <v>1</v>
      </c>
      <c r="B84" s="153" t="s">
        <v>56</v>
      </c>
      <c r="C84" s="182" t="s">
        <v>12</v>
      </c>
      <c r="D84" s="154">
        <v>1000</v>
      </c>
      <c r="E84" s="185">
        <v>3.77394226270668</v>
      </c>
      <c r="F84" s="187">
        <f>D84*E84</f>
        <v>3773.9422627066797</v>
      </c>
    </row>
    <row r="85" spans="1:6" ht="6.75" customHeight="1">
      <c r="A85" s="182"/>
      <c r="B85" s="153"/>
      <c r="C85" s="182"/>
      <c r="D85" s="155"/>
      <c r="E85" s="186"/>
      <c r="F85" s="187"/>
    </row>
    <row r="86" spans="1:6" ht="6.75" customHeight="1">
      <c r="A86" s="182"/>
      <c r="B86" s="153"/>
      <c r="C86" s="182"/>
      <c r="D86" s="155"/>
      <c r="E86" s="186"/>
      <c r="F86" s="187"/>
    </row>
    <row r="87" spans="1:6" ht="6.75" customHeight="1">
      <c r="A87" s="182"/>
      <c r="B87" s="153"/>
      <c r="C87" s="182"/>
      <c r="D87" s="156"/>
      <c r="E87" s="186"/>
      <c r="F87" s="187"/>
    </row>
    <row r="88" spans="1:6" ht="6.75" customHeight="1">
      <c r="A88" s="204" t="s">
        <v>67</v>
      </c>
      <c r="B88" s="204"/>
      <c r="C88" s="204"/>
      <c r="D88" s="204"/>
      <c r="E88" s="182">
        <v>0</v>
      </c>
      <c r="F88" s="182"/>
    </row>
    <row r="89" spans="1:6" ht="6.75" customHeight="1">
      <c r="A89" s="205"/>
      <c r="B89" s="205"/>
      <c r="C89" s="205"/>
      <c r="D89" s="205"/>
      <c r="E89" s="182"/>
      <c r="F89" s="182"/>
    </row>
    <row r="90" spans="1:6" ht="6.75" customHeight="1">
      <c r="A90" s="205"/>
      <c r="B90" s="205"/>
      <c r="C90" s="205"/>
      <c r="D90" s="205"/>
      <c r="E90" s="182"/>
      <c r="F90" s="182"/>
    </row>
    <row r="91" spans="1:6" ht="6.75" customHeight="1">
      <c r="A91" s="206"/>
      <c r="B91" s="206"/>
      <c r="C91" s="206"/>
      <c r="D91" s="206"/>
      <c r="E91" s="182"/>
      <c r="F91" s="182"/>
    </row>
    <row r="92" spans="1:6" ht="6.75" customHeight="1">
      <c r="A92" s="182">
        <v>1</v>
      </c>
      <c r="B92" s="153" t="s">
        <v>47</v>
      </c>
      <c r="C92" s="216" t="s">
        <v>37</v>
      </c>
      <c r="D92" s="219">
        <v>5.2</v>
      </c>
      <c r="E92" s="222">
        <v>84.05763168858186</v>
      </c>
      <c r="F92" s="187">
        <f>D92*E92</f>
        <v>437.0996847806257</v>
      </c>
    </row>
    <row r="93" spans="1:6" ht="6.75" customHeight="1">
      <c r="A93" s="182"/>
      <c r="B93" s="153"/>
      <c r="C93" s="217"/>
      <c r="D93" s="220"/>
      <c r="E93" s="223"/>
      <c r="F93" s="187"/>
    </row>
    <row r="94" spans="1:6" ht="6.75" customHeight="1">
      <c r="A94" s="182"/>
      <c r="B94" s="153"/>
      <c r="C94" s="217"/>
      <c r="D94" s="220"/>
      <c r="E94" s="223"/>
      <c r="F94" s="187"/>
    </row>
    <row r="95" spans="1:6" ht="6.75" customHeight="1">
      <c r="A95" s="182"/>
      <c r="B95" s="153"/>
      <c r="C95" s="218"/>
      <c r="D95" s="221"/>
      <c r="E95" s="224"/>
      <c r="F95" s="187"/>
    </row>
    <row r="96" spans="1:6" ht="6.75" customHeight="1">
      <c r="A96" s="201">
        <v>2</v>
      </c>
      <c r="B96" s="225" t="s">
        <v>48</v>
      </c>
      <c r="C96" s="226" t="s">
        <v>37</v>
      </c>
      <c r="D96" s="227">
        <v>9.5</v>
      </c>
      <c r="E96" s="185">
        <v>37.123281474384285</v>
      </c>
      <c r="F96" s="209">
        <f>D96*E96</f>
        <v>352.6711740066507</v>
      </c>
    </row>
    <row r="97" spans="1:6" ht="6.75" customHeight="1">
      <c r="A97" s="182"/>
      <c r="B97" s="153"/>
      <c r="C97" s="202"/>
      <c r="D97" s="195"/>
      <c r="E97" s="186"/>
      <c r="F97" s="187"/>
    </row>
    <row r="98" spans="1:6" ht="6.75" customHeight="1">
      <c r="A98" s="182"/>
      <c r="B98" s="153"/>
      <c r="C98" s="202"/>
      <c r="D98" s="195"/>
      <c r="E98" s="186"/>
      <c r="F98" s="187"/>
    </row>
    <row r="99" spans="1:6" ht="6.75" customHeight="1">
      <c r="A99" s="182"/>
      <c r="B99" s="153"/>
      <c r="C99" s="202"/>
      <c r="D99" s="195"/>
      <c r="E99" s="186"/>
      <c r="F99" s="187"/>
    </row>
    <row r="100" spans="1:6" ht="6.75" customHeight="1">
      <c r="A100" s="182">
        <v>3</v>
      </c>
      <c r="B100" s="153" t="s">
        <v>49</v>
      </c>
      <c r="C100" s="202" t="s">
        <v>37</v>
      </c>
      <c r="D100" s="195">
        <v>0.5</v>
      </c>
      <c r="E100" s="186">
        <v>68.41284828384934</v>
      </c>
      <c r="F100" s="187">
        <f>D100*E100</f>
        <v>34.20642414192467</v>
      </c>
    </row>
    <row r="101" spans="1:6" ht="6.75" customHeight="1">
      <c r="A101" s="182"/>
      <c r="B101" s="153"/>
      <c r="C101" s="202"/>
      <c r="D101" s="195"/>
      <c r="E101" s="186"/>
      <c r="F101" s="187"/>
    </row>
    <row r="102" spans="1:6" ht="6.75" customHeight="1">
      <c r="A102" s="182"/>
      <c r="B102" s="153"/>
      <c r="C102" s="202"/>
      <c r="D102" s="195"/>
      <c r="E102" s="186"/>
      <c r="F102" s="187"/>
    </row>
    <row r="103" spans="1:6" ht="6.75" customHeight="1">
      <c r="A103" s="182"/>
      <c r="B103" s="153"/>
      <c r="C103" s="202"/>
      <c r="D103" s="195"/>
      <c r="E103" s="186"/>
      <c r="F103" s="187"/>
    </row>
    <row r="104" spans="1:6" ht="6.75" customHeight="1">
      <c r="A104" s="182">
        <v>4</v>
      </c>
      <c r="B104" s="153" t="s">
        <v>50</v>
      </c>
      <c r="C104" s="202" t="s">
        <v>37</v>
      </c>
      <c r="D104" s="195">
        <v>6.8</v>
      </c>
      <c r="E104" s="186">
        <v>209.21589892644212</v>
      </c>
      <c r="F104" s="187">
        <f>D104*E104</f>
        <v>1422.6681126998064</v>
      </c>
    </row>
    <row r="105" spans="1:6" ht="6.75" customHeight="1">
      <c r="A105" s="182"/>
      <c r="B105" s="153"/>
      <c r="C105" s="202"/>
      <c r="D105" s="195"/>
      <c r="E105" s="186"/>
      <c r="F105" s="187"/>
    </row>
    <row r="106" spans="1:6" ht="6.75" customHeight="1">
      <c r="A106" s="182"/>
      <c r="B106" s="153"/>
      <c r="C106" s="202"/>
      <c r="D106" s="195"/>
      <c r="E106" s="186"/>
      <c r="F106" s="187"/>
    </row>
    <row r="107" spans="1:6" ht="6.75" customHeight="1">
      <c r="A107" s="182"/>
      <c r="B107" s="153"/>
      <c r="C107" s="202"/>
      <c r="D107" s="195"/>
      <c r="E107" s="186"/>
      <c r="F107" s="187"/>
    </row>
    <row r="108" spans="1:6" ht="6.75" customHeight="1">
      <c r="A108" s="182">
        <v>5</v>
      </c>
      <c r="B108" s="228" t="s">
        <v>53</v>
      </c>
      <c r="C108" s="164" t="s">
        <v>11</v>
      </c>
      <c r="D108" s="208">
        <v>6</v>
      </c>
      <c r="E108" s="186">
        <v>36.41855592506436</v>
      </c>
      <c r="F108" s="187">
        <f>D108*E108</f>
        <v>218.51133555038615</v>
      </c>
    </row>
    <row r="109" spans="1:6" ht="6.75" customHeight="1">
      <c r="A109" s="182"/>
      <c r="B109" s="229"/>
      <c r="C109" s="202"/>
      <c r="D109" s="231"/>
      <c r="E109" s="186"/>
      <c r="F109" s="187"/>
    </row>
    <row r="110" spans="1:6" ht="6.75" customHeight="1">
      <c r="A110" s="182"/>
      <c r="B110" s="229"/>
      <c r="C110" s="202"/>
      <c r="D110" s="231"/>
      <c r="E110" s="186"/>
      <c r="F110" s="187"/>
    </row>
    <row r="111" spans="1:6" ht="6.75" customHeight="1">
      <c r="A111" s="182"/>
      <c r="B111" s="230"/>
      <c r="C111" s="202"/>
      <c r="D111" s="227"/>
      <c r="E111" s="186"/>
      <c r="F111" s="187"/>
    </row>
    <row r="112" spans="1:6" ht="24.75" customHeight="1">
      <c r="A112" s="73"/>
      <c r="B112" s="74" t="s">
        <v>6</v>
      </c>
      <c r="C112" s="75"/>
      <c r="D112" s="75"/>
      <c r="E112" s="76"/>
      <c r="F112" s="77">
        <f>SUM(F12:F111)</f>
        <v>35362.75792091044</v>
      </c>
    </row>
    <row r="113" spans="1:6" ht="24.75" customHeight="1">
      <c r="A113" s="78"/>
      <c r="B113" s="79" t="s">
        <v>5</v>
      </c>
      <c r="C113" s="80"/>
      <c r="D113" s="80"/>
      <c r="E113" s="81"/>
      <c r="F113" s="82">
        <f>F112*0.11</f>
        <v>3889.903371300148</v>
      </c>
    </row>
    <row r="114" spans="1:6" ht="24.75" customHeight="1">
      <c r="A114" s="78"/>
      <c r="B114" s="79" t="s">
        <v>6</v>
      </c>
      <c r="C114" s="80"/>
      <c r="D114" s="80"/>
      <c r="E114" s="81"/>
      <c r="F114" s="82">
        <f>SUM(F112:F113)</f>
        <v>39252.661292210585</v>
      </c>
    </row>
    <row r="115" spans="1:6" ht="24.75" customHeight="1">
      <c r="A115" s="78"/>
      <c r="B115" s="79" t="s">
        <v>62</v>
      </c>
      <c r="C115" s="80"/>
      <c r="D115" s="80"/>
      <c r="E115" s="81"/>
      <c r="F115" s="82">
        <f>F114*0.015</f>
        <v>588.7899193831588</v>
      </c>
    </row>
    <row r="116" spans="1:6" ht="24.75" customHeight="1">
      <c r="A116" s="78"/>
      <c r="B116" s="79" t="s">
        <v>6</v>
      </c>
      <c r="C116" s="80"/>
      <c r="D116" s="80"/>
      <c r="E116" s="81"/>
      <c r="F116" s="82">
        <f>SUM(F114:F115)</f>
        <v>39841.45121159375</v>
      </c>
    </row>
    <row r="117" spans="1:6" ht="24.75" customHeight="1">
      <c r="A117" s="78"/>
      <c r="B117" s="79" t="s">
        <v>7</v>
      </c>
      <c r="C117" s="80"/>
      <c r="D117" s="80"/>
      <c r="E117" s="81"/>
      <c r="F117" s="82">
        <f>F116*0.2</f>
        <v>7968.29024231875</v>
      </c>
    </row>
    <row r="118" spans="1:6" ht="24.75" customHeight="1">
      <c r="A118" s="78"/>
      <c r="B118" s="79" t="s">
        <v>6</v>
      </c>
      <c r="C118" s="80"/>
      <c r="D118" s="80"/>
      <c r="E118" s="81"/>
      <c r="F118" s="82">
        <f>SUM(F116:F117)</f>
        <v>47809.741453912495</v>
      </c>
    </row>
    <row r="120" ht="12.75">
      <c r="F120" s="83"/>
    </row>
  </sheetData>
  <sheetProtection/>
  <mergeCells count="150">
    <mergeCell ref="A104:A107"/>
    <mergeCell ref="B104:B107"/>
    <mergeCell ref="C104:C107"/>
    <mergeCell ref="D104:D107"/>
    <mergeCell ref="E104:E107"/>
    <mergeCell ref="F104:F107"/>
    <mergeCell ref="A108:A111"/>
    <mergeCell ref="B108:B111"/>
    <mergeCell ref="C108:C111"/>
    <mergeCell ref="D108:D111"/>
    <mergeCell ref="E108:E111"/>
    <mergeCell ref="F108:F111"/>
    <mergeCell ref="A96:A99"/>
    <mergeCell ref="B96:B99"/>
    <mergeCell ref="C96:C99"/>
    <mergeCell ref="D96:D99"/>
    <mergeCell ref="E96:E99"/>
    <mergeCell ref="F96:F99"/>
    <mergeCell ref="A100:A103"/>
    <mergeCell ref="B100:B103"/>
    <mergeCell ref="C100:C103"/>
    <mergeCell ref="D100:D103"/>
    <mergeCell ref="E100:E103"/>
    <mergeCell ref="F100:F103"/>
    <mergeCell ref="A88:D91"/>
    <mergeCell ref="E88:E91"/>
    <mergeCell ref="F88:F91"/>
    <mergeCell ref="A92:A95"/>
    <mergeCell ref="B92:B95"/>
    <mergeCell ref="C92:C95"/>
    <mergeCell ref="D92:D95"/>
    <mergeCell ref="E92:E95"/>
    <mergeCell ref="F92:F95"/>
    <mergeCell ref="A80:D83"/>
    <mergeCell ref="E80:E83"/>
    <mergeCell ref="F80:F83"/>
    <mergeCell ref="A84:A87"/>
    <mergeCell ref="B84:B87"/>
    <mergeCell ref="C84:C87"/>
    <mergeCell ref="D84:D87"/>
    <mergeCell ref="E84:E87"/>
    <mergeCell ref="F84:F87"/>
    <mergeCell ref="A72:A75"/>
    <mergeCell ref="B72:B75"/>
    <mergeCell ref="C72:C75"/>
    <mergeCell ref="D72:D75"/>
    <mergeCell ref="E72:E75"/>
    <mergeCell ref="F72:F75"/>
    <mergeCell ref="A76:A79"/>
    <mergeCell ref="B76:B79"/>
    <mergeCell ref="C76:C79"/>
    <mergeCell ref="D76:D79"/>
    <mergeCell ref="E76:E79"/>
    <mergeCell ref="F76:F79"/>
    <mergeCell ref="A64:A67"/>
    <mergeCell ref="B64:B67"/>
    <mergeCell ref="C64:C67"/>
    <mergeCell ref="D64:D67"/>
    <mergeCell ref="E64:E67"/>
    <mergeCell ref="F64:F67"/>
    <mergeCell ref="A68:A71"/>
    <mergeCell ref="B68:B71"/>
    <mergeCell ref="C68:C71"/>
    <mergeCell ref="D68:D71"/>
    <mergeCell ref="E68:E71"/>
    <mergeCell ref="F68:F71"/>
    <mergeCell ref="A56:A59"/>
    <mergeCell ref="B56:B59"/>
    <mergeCell ref="C56:C59"/>
    <mergeCell ref="D56:D59"/>
    <mergeCell ref="E56:E59"/>
    <mergeCell ref="F56:F59"/>
    <mergeCell ref="A60:A63"/>
    <mergeCell ref="B60:B63"/>
    <mergeCell ref="C60:C63"/>
    <mergeCell ref="D60:D63"/>
    <mergeCell ref="E60:E63"/>
    <mergeCell ref="F60:F63"/>
    <mergeCell ref="A48:A51"/>
    <mergeCell ref="B48:B51"/>
    <mergeCell ref="C48:C51"/>
    <mergeCell ref="D48:D51"/>
    <mergeCell ref="E48:E51"/>
    <mergeCell ref="F48:F51"/>
    <mergeCell ref="A52:A55"/>
    <mergeCell ref="B52:B55"/>
    <mergeCell ref="C52:C55"/>
    <mergeCell ref="D52:D55"/>
    <mergeCell ref="E52:E55"/>
    <mergeCell ref="F52:F55"/>
    <mergeCell ref="A40:D43"/>
    <mergeCell ref="E40:E43"/>
    <mergeCell ref="F40:F43"/>
    <mergeCell ref="A44:A47"/>
    <mergeCell ref="B44:B47"/>
    <mergeCell ref="C44:C47"/>
    <mergeCell ref="D44:D47"/>
    <mergeCell ref="E44:E47"/>
    <mergeCell ref="F44:F47"/>
    <mergeCell ref="A28:D31"/>
    <mergeCell ref="E28:E31"/>
    <mergeCell ref="F28:F31"/>
    <mergeCell ref="A32:A35"/>
    <mergeCell ref="B32:B35"/>
    <mergeCell ref="C32:C35"/>
    <mergeCell ref="D32:D35"/>
    <mergeCell ref="E32:E35"/>
    <mergeCell ref="F32:F35"/>
    <mergeCell ref="A36:A39"/>
    <mergeCell ref="B36:B39"/>
    <mergeCell ref="C36:C39"/>
    <mergeCell ref="D36:D39"/>
    <mergeCell ref="E36:E39"/>
    <mergeCell ref="F36:F39"/>
    <mergeCell ref="A20:A23"/>
    <mergeCell ref="B20:B23"/>
    <mergeCell ref="C20:C23"/>
    <mergeCell ref="D20:D23"/>
    <mergeCell ref="E20:E23"/>
    <mergeCell ref="F20:F23"/>
    <mergeCell ref="A24:A27"/>
    <mergeCell ref="B24:B27"/>
    <mergeCell ref="C24:C27"/>
    <mergeCell ref="D24:D27"/>
    <mergeCell ref="E24:E27"/>
    <mergeCell ref="F24:F27"/>
    <mergeCell ref="A8:D11"/>
    <mergeCell ref="E8:E11"/>
    <mergeCell ref="F8:F11"/>
    <mergeCell ref="A12:A15"/>
    <mergeCell ref="B12:B15"/>
    <mergeCell ref="C12:C15"/>
    <mergeCell ref="D12:D15"/>
    <mergeCell ref="E12:E15"/>
    <mergeCell ref="F12:F15"/>
    <mergeCell ref="A16:A19"/>
    <mergeCell ref="B16:B19"/>
    <mergeCell ref="C16:C19"/>
    <mergeCell ref="D16:D19"/>
    <mergeCell ref="E16:E19"/>
    <mergeCell ref="F16:F19"/>
    <mergeCell ref="A1:F1"/>
    <mergeCell ref="A2:F2"/>
    <mergeCell ref="B3:D3"/>
    <mergeCell ref="A5:A6"/>
    <mergeCell ref="B5:B6"/>
    <mergeCell ref="C5:C6"/>
    <mergeCell ref="D5:D6"/>
    <mergeCell ref="E5:E6"/>
    <mergeCell ref="F5:F6"/>
  </mergeCells>
  <printOptions/>
  <pageMargins left="0.7480314960629921" right="0.35433070866141736" top="0.7874015748031497" bottom="0.984251968503937" header="0.5118110236220472" footer="0.5118110236220472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User</cp:lastModifiedBy>
  <cp:lastPrinted>2019-02-28T15:07:26Z</cp:lastPrinted>
  <dcterms:created xsi:type="dcterms:W3CDTF">2008-11-12T05:43:34Z</dcterms:created>
  <dcterms:modified xsi:type="dcterms:W3CDTF">2019-04-05T15:20:56Z</dcterms:modified>
  <cp:category/>
  <cp:version/>
  <cp:contentType/>
  <cp:contentStatus/>
</cp:coreProperties>
</file>